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rinterSettings/printerSettings1.bin" ContentType="application/vnd.openxmlformats-officedocument.spreadsheetml.printerSettings"/>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printerSettings/printerSettings2.bin" ContentType="application/vnd.openxmlformats-officedocument.spreadsheetml.printerSettings"/>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printerSettings/printerSettings3.bin" ContentType="application/vnd.openxmlformats-officedocument.spreadsheetml.printerSettings"/>
  <Override PartName="/xl/drawings/drawing3.xml" ContentType="application/vnd.openxmlformats-officedocument.drawing+xml"/>
  <Override PartName="/xl/tables/table1.xml" ContentType="application/vnd.openxmlformats-officedocument.spreadsheetml.table+xml"/>
  <Override PartName="/xl/slicers/slicer3.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printerSettings/printerSettings4.bin" ContentType="application/vnd.openxmlformats-officedocument.spreadsheetml.printerSettings"/>
  <Override PartName="/xl/drawings/drawing4.xml" ContentType="application/vnd.openxmlformats-officedocument.drawing+xml"/>
  <Override PartName="/xl/slicers/slicer4.xml" ContentType="application/vnd.ms-excel.slicer+xml"/>
  <Override PartName="/xl/pivotTables/pivotTable5.xml" ContentType="application/vnd.openxmlformats-officedocument.spreadsheetml.pivotTable+xml"/>
  <Override PartName="/xl/printerSettings/printerSettings5.bin" ContentType="application/vnd.openxmlformats-officedocument.spreadsheetml.printerSettings"/>
  <Override PartName="/xl/drawings/drawing5.xml" ContentType="application/vnd.openxmlformats-officedocument.drawing+xml"/>
  <Override PartName="/xl/slicers/slicer5.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tanjyan\Documents\Dashboards SEI_Excel_Espagne\Sage XRT Advanced\ENG\"/>
    </mc:Choice>
  </mc:AlternateContent>
  <xr:revisionPtr revIDLastSave="0" documentId="13_ncr:1_{CDC26116-2337-4FDF-A275-F3FDAE99158E}" xr6:coauthVersionLast="46" xr6:coauthVersionMax="46" xr10:uidLastSave="{00000000-0000-0000-0000-000000000000}"/>
  <bookViews>
    <workbookView xWindow="-120" yWindow="-120" windowWidth="29040" windowHeight="15840" firstSheet="2" activeTab="3" xr2:uid="{BBADBA7D-11E4-497B-B7D9-E87F671F53AA}"/>
  </bookViews>
  <sheets>
    <sheet name="NectariAddinForExcelProperties" sheetId="2" state="veryHidden" r:id="rId1"/>
    <sheet name="NectariAddinForExcelPivot" sheetId="3" state="veryHidden" r:id="rId2"/>
    <sheet name="Company Balances" sheetId="1" r:id="rId3"/>
    <sheet name="Account Balances" sheetId="7" r:id="rId4"/>
    <sheet name="Average Balances" sheetId="9" r:id="rId5"/>
    <sheet name="Policies" sheetId="12" r:id="rId6"/>
    <sheet name="Weekly Balances" sheetId="14" r:id="rId7"/>
  </sheets>
  <definedNames>
    <definedName name="Slicer_Date_Type">#N/A</definedName>
    <definedName name="Slicer_Date_Type2">#N/A</definedName>
    <definedName name="Slicer_Date_Type3">#N/A</definedName>
    <definedName name="Slicer_Status">#N/A</definedName>
    <definedName name="Slicer_Status1">#N/A</definedName>
    <definedName name="Slicer_Status2">#N/A</definedName>
  </definedNames>
  <calcPr calcId="191029"/>
  <pivotCaches>
    <pivotCache cacheId="0" r:id="rId8"/>
    <pivotCache cacheId="1" r:id="rId9"/>
    <pivotCache cacheId="2" r:id="rId10"/>
  </pivotCaches>
  <extLst>
    <ext xmlns:x14="http://schemas.microsoft.com/office/spreadsheetml/2009/9/main" uri="{BBE1A952-AA13-448e-AADC-164F8A28A991}">
      <x14:slicerCaches>
        <x14:slicerCache r:id="rId11"/>
        <x14:slicerCache r:id="rId12"/>
        <x14:slicerCache r:id="rId13"/>
        <x14:slicerCache r:id="rId14"/>
        <x14:slicerCache r:id="rId15"/>
        <x14:slicerCache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7" l="1"/>
  <c r="E10" i="12"/>
  <c r="C36" i="9"/>
  <c r="D9" i="12"/>
  <c r="D8" i="12"/>
  <c r="D7" i="12"/>
  <c r="D6" i="7"/>
  <c r="D8" i="7"/>
  <c r="D7" i="7"/>
  <c r="B18" i="9"/>
  <c r="C18" i="9"/>
  <c r="B19" i="9"/>
  <c r="C19" i="9"/>
  <c r="B20" i="9"/>
  <c r="C20" i="9"/>
  <c r="B21" i="9"/>
  <c r="C21" i="9"/>
  <c r="E8" i="7"/>
  <c r="E7" i="7"/>
  <c r="E9" i="12"/>
  <c r="E8" i="12"/>
  <c r="E7" i="12"/>
  <c r="E6" i="7"/>
  <c r="E7" i="14"/>
  <c r="B15" i="9" l="1"/>
  <c r="B16" i="9"/>
  <c r="B17" i="9"/>
  <c r="C17" i="9"/>
  <c r="B22" i="9"/>
  <c r="C22" i="9"/>
  <c r="B23" i="9"/>
  <c r="C23" i="9"/>
  <c r="B24" i="9"/>
  <c r="C24" i="9"/>
  <c r="B25" i="9"/>
  <c r="C25" i="9"/>
  <c r="B26" i="9"/>
  <c r="C26" i="9"/>
  <c r="B27" i="9"/>
  <c r="C27" i="9"/>
  <c r="B28" i="9"/>
  <c r="C28" i="9"/>
  <c r="B29" i="9"/>
  <c r="C29" i="9"/>
  <c r="B30" i="9"/>
  <c r="C30" i="9"/>
  <c r="B31" i="9"/>
  <c r="C31" i="9"/>
  <c r="B32" i="9"/>
  <c r="C32" i="9"/>
  <c r="B33" i="9"/>
  <c r="C33" i="9"/>
  <c r="B34" i="9"/>
  <c r="C34" i="9"/>
  <c r="B35" i="9"/>
  <c r="C35" i="9"/>
  <c r="B36" i="9"/>
  <c r="B14" i="9"/>
  <c r="G6" i="9" l="1"/>
  <c r="C15" i="9" l="1"/>
  <c r="C14" i="9"/>
  <c r="C16" i="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B5F3C84-93F6-4C04-B13E-2BE105FF9C2D}" name="Connection" type="7" refreshedVersion="6"/>
  <connection id="2" xr16:uid="{B3A6282D-09EC-4CA4-8748-EC1F8390F534}" name="Connection1" type="7" refreshedVersion="7"/>
  <connection id="3" xr16:uid="{200E4BD5-07F1-4300-8DEA-5A1EA8AA82F2}" name="Connection2" type="7" refreshedVersion="7"/>
  <connection id="4" xr16:uid="{D9C0B6C9-9EB3-41FC-AEC7-FF46D6242BE0}" name="Connection3" type="7" refreshedVersion="7"/>
  <connection id="5" xr16:uid="{26F9ACA6-B470-438E-89C3-9D4128354458}" name="Connection4" type="7" refreshedVersion="6"/>
  <connection id="6" xr16:uid="{5EBE76A3-831B-4232-8D98-A16FDACAA974}" name="Connection5" type="7" refreshedVersion="6"/>
</connections>
</file>

<file path=xl/sharedStrings.xml><?xml version="1.0" encoding="utf-8"?>
<sst xmlns="http://schemas.openxmlformats.org/spreadsheetml/2006/main" count="125" uniqueCount="67">
  <si>
    <t>Conversion Currency</t>
  </si>
  <si>
    <t>Quotation Place</t>
  </si>
  <si>
    <t>Report Date</t>
  </si>
  <si>
    <t>EUR</t>
  </si>
  <si>
    <t>PARIS</t>
  </si>
  <si>
    <t>0</t>
  </si>
  <si>
    <t>CatalogNickname</t>
  </si>
  <si>
    <t>EnvironmentKey</t>
  </si>
  <si>
    <t>ReferenceName</t>
  </si>
  <si>
    <t>DimensionsForGroupBy</t>
  </si>
  <si>
    <t>DrillDownProfiles</t>
  </si>
  <si>
    <t>\\W2K16TMPLDEV\Dev Templates Versions\SEI Version 8.2\DEV_SXA\CentralPoint</t>
  </si>
  <si>
    <t>Comment</t>
  </si>
  <si>
    <t>LCL</t>
  </si>
  <si>
    <t>SG</t>
  </si>
  <si>
    <t>COMPANY HOLDING</t>
  </si>
  <si>
    <t>COMPANY OCCITANIE</t>
  </si>
  <si>
    <t>COMPANY BREIZH</t>
  </si>
  <si>
    <t>Companies</t>
  </si>
  <si>
    <t>Values</t>
  </si>
  <si>
    <t>Debit</t>
  </si>
  <si>
    <t>Credit</t>
  </si>
  <si>
    <t>BNP MAIN HOLDING EUR</t>
  </si>
  <si>
    <t>BNP NIV HOLDING EUR</t>
  </si>
  <si>
    <t>BNPINVEST HOLDING EUR</t>
  </si>
  <si>
    <t>LCL HOLDING EUR</t>
  </si>
  <si>
    <t>SG COMP1 OC EUR</t>
  </si>
  <si>
    <t>SG COMP2 BREIZH EUR</t>
  </si>
  <si>
    <t>SG DEMO HOLDING EUR</t>
  </si>
  <si>
    <t>SG MAIN HOLDING EUR</t>
  </si>
  <si>
    <t>SG RAPPRO HOLDING EUR</t>
  </si>
  <si>
    <t>P4310</t>
  </si>
  <si>
    <t>Balance</t>
  </si>
  <si>
    <t>Start Date</t>
  </si>
  <si>
    <t>End Date</t>
  </si>
  <si>
    <t>Number of Days</t>
  </si>
  <si>
    <t>P0357</t>
  </si>
  <si>
    <t>Total Balance</t>
  </si>
  <si>
    <t>Average Balance</t>
  </si>
  <si>
    <t>BNP France</t>
  </si>
  <si>
    <t>Company Balances</t>
  </si>
  <si>
    <t>Account Balances</t>
  </si>
  <si>
    <t>Average Balances</t>
  </si>
  <si>
    <t>Policies</t>
  </si>
  <si>
    <t>Weekly Balances</t>
  </si>
  <si>
    <t>P4315</t>
  </si>
  <si>
    <t>31-Jul</t>
  </si>
  <si>
    <t>1-Aug</t>
  </si>
  <si>
    <t>2-Aug</t>
  </si>
  <si>
    <t>3-Aug</t>
  </si>
  <si>
    <t>4-Aug</t>
  </si>
  <si>
    <t>5-Aug</t>
  </si>
  <si>
    <t>Daily Balance</t>
  </si>
  <si>
    <t xml:space="preserve"> Available %</t>
  </si>
  <si>
    <t xml:space="preserve"> Used %</t>
  </si>
  <si>
    <t>3</t>
  </si>
  <si>
    <t>Bank Name</t>
  </si>
  <si>
    <t xml:space="preserve">Debit               </t>
  </si>
  <si>
    <t xml:space="preserve">Credit               </t>
  </si>
  <si>
    <t xml:space="preserve">Balance          </t>
  </si>
  <si>
    <t xml:space="preserve">Banks          </t>
  </si>
  <si>
    <t>Authorization Limit</t>
  </si>
  <si>
    <t>Theorical Availability</t>
  </si>
  <si>
    <t>Include Interco</t>
  </si>
  <si>
    <t>&lt;necpivot&gt;&lt;process id="450000008" cubeId="" cubeVersion = "0"&gt;Cash Flow Balance&lt;/process&gt;&lt;selectedFields&gt;Company.Description,Bank_1.Description,AccountMaster.Description,*SERVER.FLD00000018,*SERVER.FLD0000001,AccountBalanceByDay.DateType,AccountBalanceByDay.Status,*SERVER.FLD0000003,*SERVER.FLD0000004,*SERVER.FLD0000002&lt;/selectedFields&gt;&lt;environment id="5f8693da-028e-46d7-a7ff-1ecd67c26c9c"&gt;SXA&lt;/environment&gt;&lt;filters&gt;&lt;filter field="AccountMaster.IsInterco" type="1"&gt;[0:'Company Balances'!$E$9]&lt;/filter&gt;&lt;filter field="AccountBalanceByDay.Date" type="0"&gt;'Company Balances'!$E$6&lt;/filter&gt;&lt;filter field="QuotationPlace.Code" type="0"&gt;'Company Balances'!$E$8&lt;/filter&gt;&lt;filter field="CurrencyRateMaster.CurrTo_Id" type="0"&gt;'Company Balances'!$E$7&lt;/filter&gt;&lt;filter field="CurrencyRateMaster.RateDate" type="0"&gt;'Company Balances'!$E$6&lt;/filter&gt;&lt;/filters&gt;&lt;ReportingTreeNodeId&gt;&lt;/ReportingTreeNodeId&gt;&lt;/necpivot&gt;</t>
  </si>
  <si>
    <t>&lt;necpivot&gt;&lt;process id="450000008" cubeId="" cubeVersion = "0"&gt;Cash Flow Balance&lt;/process&gt;&lt;selectedFields&gt;Bank_1.Description,AccountBalanceByDay.DateType,AccountBalanceByDay.Status,*SERVER.FLD0000002&lt;/selectedFields&gt;&lt;environment id="5f8693da-028e-46d7-a7ff-1ecd67c26c9c"&gt;SXA&lt;/environment&gt;&lt;filters&gt;&lt;filter field="AccountMaster.IsInterco" type="1"&gt;[0:$G$12]&lt;/filter&gt;&lt;filter field="AccountBalanceByDay.Date" type="1"&gt;[$G$8:$G$9]&lt;/filter&gt;&lt;filter field="QuotationPlace.Code" type="0"&gt;$G$11&lt;/filter&gt;&lt;filter field="CurrencyRateMaster.CurrTo_Id" type="0"&gt;$G$10&lt;/filter&gt;&lt;filter field="CurrencyRateMaster.RateDate" type="0"&gt;$G$9&lt;/filter&gt;&lt;/filters&gt;&lt;ReportingTreeNodeId&gt;&lt;/ReportingTreeNodeId&gt;&lt;/necpivot&gt;</t>
  </si>
  <si>
    <t>&lt;necpivot&gt;&lt;process id="450000008" cubeId="" cubeVersion = "0"&gt;Cash Flow Balance&lt;/process&gt;&lt;selectedFields&gt;Company.Description,Bank_1.Description,AccountMaster.Description,AccountBalanceByDay.Date,AccountBalanceByDay.DateType,AccountBalanceByDay.Status,CurrencyRateMaster.RateDate,*SERVER.FLD0000003,*SERVER.FLD0000004,*SERVER.FLD0000002&lt;/selectedFields&gt;&lt;environment id="5f8693da-028e-46d7-a7ff-1ecd67c26c9c"&gt;SXA&lt;/environment&gt;&lt;filters&gt;&lt;filter field="AccountMaster.IsInterco" type="1"&gt;[0:$E$10]&lt;/filter&gt;&lt;filter field="AccountBalanceByDay.Date" type="1"&gt;[$E$6:$E$7]&lt;/filter&gt;&lt;filter field="QuotationPlace.Code" type="0"&gt;$E$9&lt;/filter&gt;&lt;filter field="CurrencyRateMaster.CurrTo_Id" type="0"&gt;$E$8&lt;/filter&gt;&lt;filter field="CurrencyRateMaster.RateDate" type="0"&gt;$E$7&lt;/filter&gt;&lt;/filters&gt;&lt;ReportingTreeNodeId&gt;&lt;/ReportingTreeNodeId&gt;&lt;/necpivot&gt;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</si>
</sst>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0"/>
      <name val="Calibri"/>
      <family val="2"/>
      <scheme val="minor"/>
    </font>
    <font>
      <sz val="11"/>
      <color theme="8" tint="-0.249977111117893"/>
      <name val="Calibri"/>
      <family val="2"/>
      <scheme val="minor"/>
    </font>
    <font>
      <sz val="11"/>
      <color theme="0" tint="-4.9989318521683403E-2"/>
      <name val="Calibri"/>
      <family val="2"/>
      <scheme val="minor"/>
    </font>
    <font>
      <sz val="11"/>
      <color theme="4"/>
      <name val="Calibri"/>
      <family val="2"/>
      <scheme val="minor"/>
    </font>
    <font>
      <sz val="20"/>
      <color theme="0"/>
      <name val="Calibri"/>
      <family val="2"/>
      <scheme val="minor"/>
    </font>
    <font>
      <b/>
      <sz val="20"/>
      <color theme="0"/>
      <name val="Bahnschrift"/>
      <family val="2"/>
    </font>
    <font>
      <b/>
      <sz val="14"/>
      <color theme="0"/>
      <name val="Bahnschrift"/>
      <family val="2"/>
    </font>
    <font>
      <sz val="14"/>
      <color theme="0"/>
      <name val="Bahnschrift"/>
      <family val="2"/>
    </font>
  </fonts>
  <fills count="5">
    <fill>
      <patternFill patternType="none"/>
    </fill>
    <fill>
      <patternFill patternType="gray125"/>
    </fill>
    <fill>
      <patternFill patternType="solid">
        <fgColor theme="4"/>
        <bgColor indexed="64"/>
      </patternFill>
    </fill>
    <fill>
      <patternFill patternType="solid">
        <fgColor rgb="FF2279CA"/>
        <bgColor indexed="64"/>
      </patternFill>
    </fill>
    <fill>
      <patternFill patternType="solid">
        <fgColor rgb="FF4472C4"/>
        <bgColor indexed="64"/>
      </patternFill>
    </fill>
  </fills>
  <borders count="30">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theme="0" tint="-0.249977111117893"/>
      </left>
      <right style="thin">
        <color theme="0" tint="-0.249977111117893"/>
      </right>
      <top/>
      <bottom style="thin">
        <color theme="0" tint="-0.249977111117893"/>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5">
    <xf numFmtId="0" fontId="0" fillId="0" borderId="0" xfId="0"/>
    <xf numFmtId="49" fontId="0" fillId="0" borderId="0" xfId="0" applyNumberFormat="1"/>
    <xf numFmtId="0" fontId="0" fillId="3" borderId="0" xfId="0" applyFill="1"/>
    <xf numFmtId="0" fontId="1" fillId="3" borderId="0" xfId="0" applyFont="1" applyFill="1"/>
    <xf numFmtId="0" fontId="2" fillId="3" borderId="0" xfId="0" applyFont="1" applyFill="1"/>
    <xf numFmtId="0" fontId="5" fillId="3" borderId="0" xfId="0" applyFont="1" applyFill="1" applyAlignment="1"/>
    <xf numFmtId="0" fontId="6" fillId="3" borderId="0" xfId="0" applyFont="1" applyFill="1" applyAlignment="1"/>
    <xf numFmtId="0" fontId="7" fillId="3" borderId="0" xfId="0" applyFont="1" applyFill="1" applyAlignment="1">
      <alignment vertical="center"/>
    </xf>
    <xf numFmtId="0" fontId="8" fillId="3" borderId="0" xfId="0" applyFont="1" applyFill="1" applyAlignment="1"/>
    <xf numFmtId="0" fontId="0" fillId="0" borderId="3" xfId="0" applyFill="1" applyBorder="1"/>
    <xf numFmtId="4" fontId="0" fillId="0" borderId="4" xfId="0" applyNumberFormat="1" applyFill="1" applyBorder="1"/>
    <xf numFmtId="0" fontId="0" fillId="0" borderId="5" xfId="0" applyFill="1" applyBorder="1"/>
    <xf numFmtId="4" fontId="0" fillId="0" borderId="6" xfId="0" applyNumberFormat="1" applyFill="1" applyBorder="1"/>
    <xf numFmtId="0" fontId="6" fillId="3" borderId="0" xfId="0" applyFont="1" applyFill="1" applyAlignment="1">
      <alignment vertical="center"/>
    </xf>
    <xf numFmtId="0" fontId="1" fillId="4" borderId="1" xfId="0" applyFont="1" applyFill="1" applyBorder="1"/>
    <xf numFmtId="0" fontId="1" fillId="4" borderId="2" xfId="0" applyFont="1" applyFill="1" applyBorder="1"/>
    <xf numFmtId="0" fontId="2" fillId="0" borderId="0" xfId="0" applyFont="1" applyFill="1"/>
    <xf numFmtId="0" fontId="0" fillId="0" borderId="0" xfId="0" applyFill="1"/>
    <xf numFmtId="0" fontId="0" fillId="0" borderId="0" xfId="0" applyFill="1" applyBorder="1"/>
    <xf numFmtId="4" fontId="0" fillId="0" borderId="7" xfId="0" applyNumberFormat="1" applyFill="1" applyBorder="1"/>
    <xf numFmtId="4" fontId="0" fillId="0" borderId="16" xfId="0" applyNumberFormat="1" applyFill="1" applyBorder="1"/>
    <xf numFmtId="4" fontId="0" fillId="0" borderId="18" xfId="0" applyNumberFormat="1" applyFill="1" applyBorder="1"/>
    <xf numFmtId="4" fontId="0" fillId="0" borderId="17" xfId="0" applyNumberFormat="1" applyFill="1" applyBorder="1"/>
    <xf numFmtId="4" fontId="0" fillId="0" borderId="19" xfId="0" applyNumberFormat="1" applyFill="1" applyBorder="1" applyAlignment="1">
      <alignment horizontal="left"/>
    </xf>
    <xf numFmtId="4" fontId="0" fillId="0" borderId="8" xfId="0" applyNumberFormat="1" applyFill="1" applyBorder="1"/>
    <xf numFmtId="4" fontId="0" fillId="0" borderId="9" xfId="0" applyNumberFormat="1" applyFill="1" applyBorder="1"/>
    <xf numFmtId="4" fontId="0" fillId="0" borderId="10" xfId="0" applyNumberFormat="1" applyFill="1" applyBorder="1"/>
    <xf numFmtId="4" fontId="0" fillId="0" borderId="20" xfId="0" applyNumberFormat="1" applyFill="1" applyBorder="1" applyAlignment="1">
      <alignment horizontal="left"/>
    </xf>
    <xf numFmtId="4" fontId="0" fillId="0" borderId="11" xfId="0" applyNumberFormat="1" applyFill="1" applyBorder="1"/>
    <xf numFmtId="4" fontId="0" fillId="0" borderId="0" xfId="0" applyNumberFormat="1" applyFill="1" applyBorder="1"/>
    <xf numFmtId="4" fontId="0" fillId="0" borderId="12" xfId="0" applyNumberFormat="1" applyFill="1" applyBorder="1"/>
    <xf numFmtId="4" fontId="0" fillId="0" borderId="13" xfId="0" applyNumberFormat="1" applyFill="1" applyBorder="1"/>
    <xf numFmtId="4" fontId="0" fillId="0" borderId="14" xfId="0" applyNumberFormat="1" applyFill="1" applyBorder="1"/>
    <xf numFmtId="4" fontId="0" fillId="0" borderId="15" xfId="0" applyNumberFormat="1" applyFill="1" applyBorder="1"/>
    <xf numFmtId="0" fontId="2" fillId="0" borderId="0" xfId="0" applyFont="1" applyFill="1" applyBorder="1"/>
    <xf numFmtId="14" fontId="0" fillId="0" borderId="0" xfId="0" applyNumberFormat="1" applyFill="1" applyBorder="1"/>
    <xf numFmtId="4" fontId="0" fillId="0" borderId="7" xfId="0" applyNumberFormat="1" applyFill="1" applyBorder="1" applyAlignment="1">
      <alignment horizontal="left"/>
    </xf>
    <xf numFmtId="4" fontId="0" fillId="0" borderId="11" xfId="0" applyNumberFormat="1" applyFill="1" applyBorder="1" applyAlignment="1">
      <alignment horizontal="left" indent="1"/>
    </xf>
    <xf numFmtId="4" fontId="0" fillId="0" borderId="11" xfId="0" applyNumberFormat="1" applyFill="1" applyBorder="1" applyAlignment="1">
      <alignment horizontal="left" indent="2"/>
    </xf>
    <xf numFmtId="4" fontId="0" fillId="0" borderId="13" xfId="0" applyNumberFormat="1" applyFill="1" applyBorder="1" applyAlignment="1">
      <alignment horizontal="left" indent="2"/>
    </xf>
    <xf numFmtId="0" fontId="1" fillId="0" borderId="0" xfId="0" applyFont="1" applyFill="1"/>
    <xf numFmtId="0" fontId="0" fillId="0" borderId="7" xfId="0" applyFill="1" applyBorder="1"/>
    <xf numFmtId="0" fontId="0" fillId="0" borderId="7" xfId="0" applyNumberFormat="1" applyFill="1" applyBorder="1"/>
    <xf numFmtId="4" fontId="0" fillId="0" borderId="0" xfId="0" applyNumberFormat="1" applyFill="1"/>
    <xf numFmtId="0" fontId="3" fillId="4" borderId="21" xfId="0" applyFont="1" applyFill="1" applyBorder="1"/>
    <xf numFmtId="0" fontId="4" fillId="0" borderId="22" xfId="0" applyFont="1" applyBorder="1" applyAlignment="1">
      <alignment horizontal="center"/>
    </xf>
    <xf numFmtId="10" fontId="0" fillId="0" borderId="9" xfId="0" applyNumberFormat="1" applyFill="1" applyBorder="1"/>
    <xf numFmtId="10" fontId="0" fillId="0" borderId="10" xfId="0" applyNumberFormat="1" applyFill="1" applyBorder="1"/>
    <xf numFmtId="10" fontId="0" fillId="0" borderId="0" xfId="0" applyNumberFormat="1" applyFill="1" applyBorder="1"/>
    <xf numFmtId="10" fontId="0" fillId="0" borderId="12" xfId="0" applyNumberFormat="1" applyFill="1" applyBorder="1"/>
    <xf numFmtId="4" fontId="0" fillId="0" borderId="13" xfId="0" applyNumberFormat="1" applyFill="1" applyBorder="1" applyAlignment="1">
      <alignment horizontal="left" indent="1"/>
    </xf>
    <xf numFmtId="10" fontId="0" fillId="0" borderId="14" xfId="0" applyNumberFormat="1" applyFill="1" applyBorder="1"/>
    <xf numFmtId="10" fontId="0" fillId="0" borderId="15" xfId="0" applyNumberFormat="1" applyFill="1" applyBorder="1"/>
    <xf numFmtId="0" fontId="0" fillId="0" borderId="7" xfId="0" applyFill="1" applyBorder="1" applyAlignment="1">
      <alignment horizontal="left"/>
    </xf>
    <xf numFmtId="0" fontId="0" fillId="0" borderId="7" xfId="0" applyFill="1" applyBorder="1" applyAlignment="1">
      <alignment horizontal="left" indent="1"/>
    </xf>
    <xf numFmtId="0" fontId="0" fillId="0" borderId="11" xfId="0" applyFill="1" applyBorder="1" applyAlignment="1">
      <alignment horizontal="left" indent="2"/>
    </xf>
    <xf numFmtId="0" fontId="0" fillId="0" borderId="13" xfId="0" applyFill="1" applyBorder="1" applyAlignment="1">
      <alignment horizontal="left" indent="2"/>
    </xf>
    <xf numFmtId="0" fontId="1" fillId="4" borderId="7" xfId="0" applyFont="1" applyFill="1" applyBorder="1"/>
    <xf numFmtId="0" fontId="1" fillId="4" borderId="16" xfId="0" applyFont="1" applyFill="1" applyBorder="1"/>
    <xf numFmtId="0" fontId="1" fillId="4" borderId="17" xfId="0" applyFont="1" applyFill="1" applyBorder="1"/>
    <xf numFmtId="0" fontId="1" fillId="4" borderId="18" xfId="0" applyFont="1" applyFill="1" applyBorder="1"/>
    <xf numFmtId="4" fontId="0" fillId="0" borderId="23" xfId="0" applyNumberFormat="1" applyFill="1" applyBorder="1" applyAlignment="1">
      <alignment horizontal="left"/>
    </xf>
    <xf numFmtId="0" fontId="3" fillId="2" borderId="24" xfId="0" applyFont="1" applyFill="1" applyBorder="1"/>
    <xf numFmtId="14" fontId="2" fillId="0" borderId="25" xfId="0" applyNumberFormat="1" applyFont="1" applyBorder="1" applyAlignment="1">
      <alignment horizontal="center"/>
    </xf>
    <xf numFmtId="0" fontId="1" fillId="4" borderId="26" xfId="0" applyFont="1" applyFill="1" applyBorder="1"/>
    <xf numFmtId="14" fontId="2" fillId="0" borderId="27" xfId="0" applyNumberFormat="1" applyFont="1" applyBorder="1" applyAlignment="1">
      <alignment horizontal="center"/>
    </xf>
    <xf numFmtId="0" fontId="1" fillId="2" borderId="26" xfId="0" applyFont="1" applyFill="1" applyBorder="1"/>
    <xf numFmtId="0" fontId="1" fillId="2" borderId="28" xfId="0" applyFont="1" applyFill="1" applyBorder="1"/>
    <xf numFmtId="0" fontId="2" fillId="0" borderId="29" xfId="0" applyFont="1" applyBorder="1" applyAlignment="1">
      <alignment horizontal="center"/>
    </xf>
    <xf numFmtId="0" fontId="2" fillId="0" borderId="27" xfId="0" applyFont="1" applyBorder="1" applyAlignment="1">
      <alignment horizontal="center"/>
    </xf>
    <xf numFmtId="0" fontId="3" fillId="4" borderId="24" xfId="0" applyFont="1" applyFill="1" applyBorder="1"/>
    <xf numFmtId="0" fontId="3" fillId="4" borderId="26" xfId="0" applyFont="1" applyFill="1" applyBorder="1"/>
    <xf numFmtId="0" fontId="1" fillId="4" borderId="24" xfId="0" applyFont="1" applyFill="1" applyBorder="1"/>
    <xf numFmtId="0" fontId="7" fillId="3" borderId="0" xfId="0" applyFont="1" applyFill="1" applyAlignment="1">
      <alignment horizontal="center" vertical="center"/>
    </xf>
    <xf numFmtId="0" fontId="8" fillId="3" borderId="0" xfId="0" applyFont="1" applyFill="1" applyAlignment="1">
      <alignment horizontal="center" vertical="center"/>
    </xf>
  </cellXfs>
  <cellStyles count="1">
    <cellStyle name="Normal" xfId="0" builtinId="0"/>
  </cellStyles>
  <dxfs count="132">
    <dxf>
      <font>
        <color theme="0"/>
      </font>
    </dxf>
    <dxf>
      <font>
        <color theme="0"/>
      </font>
    </dxf>
    <dxf>
      <font>
        <color theme="0"/>
      </font>
    </dxf>
    <dxf>
      <font>
        <color theme="0"/>
      </font>
    </dxf>
    <dxf>
      <font>
        <color theme="0"/>
      </font>
    </dxf>
    <dxf>
      <fill>
        <patternFill patternType="solid">
          <bgColor rgb="FF4472C4"/>
        </patternFill>
      </fill>
    </dxf>
    <dxf>
      <fill>
        <patternFill patternType="solid">
          <bgColor rgb="FF4472C4"/>
        </patternFill>
      </fill>
    </dxf>
    <dxf>
      <fill>
        <patternFill patternType="solid">
          <bgColor rgb="FF4472C4"/>
        </patternFill>
      </fill>
    </dxf>
    <dxf>
      <fill>
        <patternFill patternType="solid">
          <bgColor rgb="FF4472C4"/>
        </patternFill>
      </fill>
    </dxf>
    <dxf>
      <fill>
        <patternFill patternType="solid">
          <bgColor rgb="FF4472C4"/>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bgColor rgb="FF1C65A8"/>
        </patternFill>
      </fill>
    </dxf>
    <dxf>
      <fill>
        <patternFill>
          <bgColor rgb="FF1C65A8"/>
        </patternFill>
      </fill>
    </dxf>
    <dxf>
      <fill>
        <patternFill>
          <bgColor rgb="FF1C65A8"/>
        </patternFill>
      </fill>
    </dxf>
    <dxf>
      <fill>
        <patternFill>
          <bgColor rgb="FF1C65A8"/>
        </patternFill>
      </fill>
    </dxf>
    <dxf>
      <fill>
        <patternFill>
          <bgColor rgb="FF1C65A8"/>
        </patternFill>
      </fill>
    </dxf>
    <dxf>
      <fill>
        <patternFill patternType="solid">
          <bgColor rgb="FF2279CA"/>
        </patternFill>
      </fill>
    </dxf>
    <dxf>
      <fill>
        <patternFill patternType="solid">
          <bgColor rgb="FF2279CA"/>
        </patternFill>
      </fill>
    </dxf>
    <dxf>
      <fill>
        <patternFill patternType="solid">
          <bgColor rgb="FF2279CA"/>
        </patternFill>
      </fill>
    </dxf>
    <dxf>
      <fill>
        <patternFill patternType="solid">
          <bgColor rgb="FF2279CA"/>
        </patternFill>
      </fill>
    </dxf>
    <dxf>
      <fill>
        <patternFill patternType="solid">
          <bgColor rgb="FF2279CA"/>
        </patternFill>
      </fill>
    </dxf>
    <dxf>
      <numFmt numFmtId="14" formatCode="0.00%"/>
    </dxf>
    <dxf>
      <numFmt numFmtId="14" formatCode="0.00%"/>
    </dxf>
    <dxf>
      <numFmt numFmtId="4" formatCode="#,##0.00"/>
    </dxf>
    <dxf>
      <numFmt numFmtId="4" formatCode="#,##0.00"/>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ont>
        <b val="0"/>
        <i val="0"/>
        <strike val="0"/>
        <condense val="0"/>
        <extend val="0"/>
        <outline val="0"/>
        <shadow val="0"/>
        <u val="none"/>
        <vertAlign val="baseline"/>
        <sz val="11"/>
        <color theme="0"/>
        <name val="Calibri"/>
        <family val="2"/>
        <scheme val="minor"/>
      </font>
      <fill>
        <patternFill patternType="solid">
          <fgColor indexed="64"/>
          <bgColor rgb="FF4472C4"/>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vertical style="thin">
          <color theme="0" tint="-0.249977111117893"/>
        </vertical>
        <horizontal style="thin">
          <color theme="0" tint="-0.249977111117893"/>
        </horizontal>
      </border>
    </dxf>
    <dxf>
      <border>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ont>
        <color theme="0"/>
      </font>
    </dxf>
    <dxf>
      <font>
        <color theme="0"/>
      </font>
    </dxf>
    <dxf>
      <fill>
        <patternFill>
          <bgColor rgb="FF1C65A8"/>
        </patternFill>
      </fill>
    </dxf>
    <dxf>
      <fill>
        <patternFill>
          <bgColor rgb="FF1C65A8"/>
        </patternFill>
      </fill>
    </dxf>
    <dxf>
      <fill>
        <patternFill patternType="solid">
          <bgColor theme="0" tint="-4.9989318521683403E-2"/>
        </patternFill>
      </fill>
    </dxf>
    <dxf>
      <fill>
        <patternFill patternType="solid">
          <bgColor theme="0" tint="-4.9989318521683403E-2"/>
        </patternFill>
      </fill>
    </dxf>
    <dxf>
      <fill>
        <patternFill patternType="solid">
          <bgColor theme="0" tint="-4.9989318521683403E-2"/>
        </patternFill>
      </fill>
    </dxf>
    <dxf>
      <fill>
        <patternFill patternType="solid">
          <bgColor theme="0" tint="-4.9989318521683403E-2"/>
        </patternFill>
      </fill>
    </dxf>
    <dxf>
      <fill>
        <patternFill patternType="solid">
          <bgColor theme="0" tint="-4.9989318521683403E-2"/>
        </patternFill>
      </fill>
    </dxf>
    <dxf>
      <numFmt numFmtId="4" formatCode="#,##0.00"/>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s>
  <tableStyles count="0" defaultTableStyle="TableStyleMedium2" defaultPivotStyle="PivotStyleLight16"/>
  <colors>
    <mruColors>
      <color rgb="FF4472C4"/>
      <color rgb="FF2279CA"/>
      <color rgb="FF1C65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07/relationships/slicerCache" Target="slicerCaches/slicerCache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microsoft.com/office/2007/relationships/slicerCache" Target="slicerCaches/slicerCache5.xml"/><Relationship Id="rId10" Type="http://schemas.openxmlformats.org/officeDocument/2006/relationships/pivotCacheDefinition" Target="pivotCache/pivotCacheDefinition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2"/>
          <c:order val="12"/>
          <c:tx>
            <c:strRef>
              <c:f>'Average Balances'!$B$26</c:f>
              <c:strCache>
                <c:ptCount val="1"/>
              </c:strCache>
            </c:strRef>
          </c:tx>
          <c:spPr>
            <a:solidFill>
              <a:schemeClr val="accent1">
                <a:lumMod val="80000"/>
                <a:lumOff val="20000"/>
              </a:schemeClr>
            </a:solidFill>
            <a:ln>
              <a:noFill/>
            </a:ln>
            <a:effectLst/>
          </c:spPr>
          <c:invertIfNegative val="0"/>
          <c:cat>
            <c:strRef>
              <c:f>'Average Balances'!$C$13</c:f>
              <c:strCache>
                <c:ptCount val="1"/>
                <c:pt idx="0">
                  <c:v>Average Balance</c:v>
                </c:pt>
              </c:strCache>
            </c:strRef>
          </c:cat>
          <c:val>
            <c:numRef>
              <c:f>'Average Balances'!$C$26</c:f>
              <c:numCache>
                <c:formatCode>#,##0.00</c:formatCode>
                <c:ptCount val="1"/>
                <c:pt idx="0">
                  <c:v>0</c:v>
                </c:pt>
              </c:numCache>
            </c:numRef>
          </c:val>
          <c:extLst>
            <c:ext xmlns:c16="http://schemas.microsoft.com/office/drawing/2014/chart" uri="{C3380CC4-5D6E-409C-BE32-E72D297353CC}">
              <c16:uniqueId val="{0000000D-5EE4-4CAF-AC55-49ED54170FEC}"/>
            </c:ext>
          </c:extLst>
        </c:ser>
        <c:dLbls>
          <c:showLegendKey val="0"/>
          <c:showVal val="0"/>
          <c:showCatName val="0"/>
          <c:showSerName val="0"/>
          <c:showPercent val="0"/>
          <c:showBubbleSize val="0"/>
        </c:dLbls>
        <c:gapWidth val="150"/>
        <c:overlap val="100"/>
        <c:axId val="881492312"/>
        <c:axId val="881492640"/>
      </c:barChart>
      <c:barChart>
        <c:barDir val="bar"/>
        <c:grouping val="percentStacked"/>
        <c:varyColors val="0"/>
        <c:ser>
          <c:idx val="0"/>
          <c:order val="0"/>
          <c:tx>
            <c:strRef>
              <c:f>'Average Balances'!$B$14</c:f>
              <c:strCache>
                <c:ptCount val="1"/>
                <c:pt idx="0">
                  <c:v>BNP France</c:v>
                </c:pt>
              </c:strCache>
            </c:strRef>
          </c:tx>
          <c:spPr>
            <a:solidFill>
              <a:schemeClr val="accent1"/>
            </a:solidFill>
            <a:ln>
              <a:noFill/>
            </a:ln>
            <a:effectLst/>
          </c:spPr>
          <c:invertIfNegative val="0"/>
          <c:cat>
            <c:strRef>
              <c:f>'Average Balances'!$C$13</c:f>
              <c:strCache>
                <c:ptCount val="1"/>
                <c:pt idx="0">
                  <c:v>Average Balance</c:v>
                </c:pt>
              </c:strCache>
            </c:strRef>
          </c:cat>
          <c:val>
            <c:numRef>
              <c:f>'Average Balances'!$C$14</c:f>
              <c:numCache>
                <c:formatCode>#,##0.00</c:formatCode>
                <c:ptCount val="1"/>
                <c:pt idx="0">
                  <c:v>-121514.44774193558</c:v>
                </c:pt>
              </c:numCache>
            </c:numRef>
          </c:val>
          <c:extLst>
            <c:ext xmlns:c16="http://schemas.microsoft.com/office/drawing/2014/chart" uri="{C3380CC4-5D6E-409C-BE32-E72D297353CC}">
              <c16:uniqueId val="{00000000-5EE4-4CAF-AC55-49ED54170FEC}"/>
            </c:ext>
          </c:extLst>
        </c:ser>
        <c:ser>
          <c:idx val="1"/>
          <c:order val="1"/>
          <c:tx>
            <c:strRef>
              <c:f>'Average Balances'!$B$15</c:f>
              <c:strCache>
                <c:ptCount val="1"/>
                <c:pt idx="0">
                  <c:v>LCL</c:v>
                </c:pt>
              </c:strCache>
            </c:strRef>
          </c:tx>
          <c:spPr>
            <a:solidFill>
              <a:schemeClr val="accent2"/>
            </a:solidFill>
            <a:ln>
              <a:noFill/>
            </a:ln>
            <a:effectLst/>
          </c:spPr>
          <c:invertIfNegative val="0"/>
          <c:cat>
            <c:strRef>
              <c:f>'Average Balances'!$C$13</c:f>
              <c:strCache>
                <c:ptCount val="1"/>
                <c:pt idx="0">
                  <c:v>Average Balance</c:v>
                </c:pt>
              </c:strCache>
            </c:strRef>
          </c:cat>
          <c:val>
            <c:numRef>
              <c:f>'Average Balances'!$C$15</c:f>
              <c:numCache>
                <c:formatCode>#,##0.00</c:formatCode>
                <c:ptCount val="1"/>
                <c:pt idx="0">
                  <c:v>348.38709677419354</c:v>
                </c:pt>
              </c:numCache>
            </c:numRef>
          </c:val>
          <c:extLst>
            <c:ext xmlns:c16="http://schemas.microsoft.com/office/drawing/2014/chart" uri="{C3380CC4-5D6E-409C-BE32-E72D297353CC}">
              <c16:uniqueId val="{00000002-5EE4-4CAF-AC55-49ED54170FEC}"/>
            </c:ext>
          </c:extLst>
        </c:ser>
        <c:ser>
          <c:idx val="2"/>
          <c:order val="2"/>
          <c:tx>
            <c:strRef>
              <c:f>'Average Balances'!$B$16</c:f>
              <c:strCache>
                <c:ptCount val="1"/>
                <c:pt idx="0">
                  <c:v>SG</c:v>
                </c:pt>
              </c:strCache>
            </c:strRef>
          </c:tx>
          <c:spPr>
            <a:solidFill>
              <a:schemeClr val="accent3"/>
            </a:solidFill>
            <a:ln>
              <a:noFill/>
            </a:ln>
            <a:effectLst/>
          </c:spPr>
          <c:invertIfNegative val="0"/>
          <c:cat>
            <c:strRef>
              <c:f>'Average Balances'!$C$13</c:f>
              <c:strCache>
                <c:ptCount val="1"/>
                <c:pt idx="0">
                  <c:v>Average Balance</c:v>
                </c:pt>
              </c:strCache>
            </c:strRef>
          </c:cat>
          <c:val>
            <c:numRef>
              <c:f>'Average Balances'!$C$16</c:f>
              <c:numCache>
                <c:formatCode>#,##0.00</c:formatCode>
                <c:ptCount val="1"/>
                <c:pt idx="0">
                  <c:v>-42280.072258064545</c:v>
                </c:pt>
              </c:numCache>
            </c:numRef>
          </c:val>
          <c:extLst>
            <c:ext xmlns:c16="http://schemas.microsoft.com/office/drawing/2014/chart" uri="{C3380CC4-5D6E-409C-BE32-E72D297353CC}">
              <c16:uniqueId val="{00000003-5EE4-4CAF-AC55-49ED54170FEC}"/>
            </c:ext>
          </c:extLst>
        </c:ser>
        <c:ser>
          <c:idx val="3"/>
          <c:order val="3"/>
          <c:tx>
            <c:strRef>
              <c:f>'Average Balances'!$B$17</c:f>
              <c:strCache>
                <c:ptCount val="1"/>
              </c:strCache>
            </c:strRef>
          </c:tx>
          <c:spPr>
            <a:solidFill>
              <a:schemeClr val="accent4"/>
            </a:solidFill>
            <a:ln>
              <a:noFill/>
            </a:ln>
            <a:effectLst/>
          </c:spPr>
          <c:invertIfNegative val="0"/>
          <c:cat>
            <c:strRef>
              <c:f>'Average Balances'!$C$13</c:f>
              <c:strCache>
                <c:ptCount val="1"/>
                <c:pt idx="0">
                  <c:v>Average Balance</c:v>
                </c:pt>
              </c:strCache>
            </c:strRef>
          </c:cat>
          <c:val>
            <c:numRef>
              <c:f>'Average Balances'!$C$17</c:f>
              <c:numCache>
                <c:formatCode>#,##0.00</c:formatCode>
                <c:ptCount val="1"/>
                <c:pt idx="0">
                  <c:v>0</c:v>
                </c:pt>
              </c:numCache>
            </c:numRef>
          </c:val>
          <c:extLst>
            <c:ext xmlns:c16="http://schemas.microsoft.com/office/drawing/2014/chart" uri="{C3380CC4-5D6E-409C-BE32-E72D297353CC}">
              <c16:uniqueId val="{00000004-5EE4-4CAF-AC55-49ED54170FEC}"/>
            </c:ext>
          </c:extLst>
        </c:ser>
        <c:ser>
          <c:idx val="4"/>
          <c:order val="4"/>
          <c:tx>
            <c:strRef>
              <c:f>'Average Balances'!$B$18</c:f>
              <c:strCache>
                <c:ptCount val="1"/>
              </c:strCache>
            </c:strRef>
          </c:tx>
          <c:spPr>
            <a:solidFill>
              <a:schemeClr val="accent5"/>
            </a:solidFill>
            <a:ln>
              <a:noFill/>
            </a:ln>
            <a:effectLst/>
          </c:spPr>
          <c:invertIfNegative val="0"/>
          <c:cat>
            <c:strRef>
              <c:f>'Average Balances'!$C$13</c:f>
              <c:strCache>
                <c:ptCount val="1"/>
                <c:pt idx="0">
                  <c:v>Average Balance</c:v>
                </c:pt>
              </c:strCache>
            </c:strRef>
          </c:cat>
          <c:val>
            <c:numRef>
              <c:f>'Average Balances'!$C$18</c:f>
              <c:numCache>
                <c:formatCode>#,##0.00</c:formatCode>
                <c:ptCount val="1"/>
                <c:pt idx="0">
                  <c:v>0</c:v>
                </c:pt>
              </c:numCache>
            </c:numRef>
          </c:val>
          <c:extLst>
            <c:ext xmlns:c16="http://schemas.microsoft.com/office/drawing/2014/chart" uri="{C3380CC4-5D6E-409C-BE32-E72D297353CC}">
              <c16:uniqueId val="{00000005-5EE4-4CAF-AC55-49ED54170FEC}"/>
            </c:ext>
          </c:extLst>
        </c:ser>
        <c:ser>
          <c:idx val="5"/>
          <c:order val="5"/>
          <c:tx>
            <c:strRef>
              <c:f>'Average Balances'!$B$19</c:f>
              <c:strCache>
                <c:ptCount val="1"/>
              </c:strCache>
            </c:strRef>
          </c:tx>
          <c:spPr>
            <a:solidFill>
              <a:schemeClr val="accent6"/>
            </a:solidFill>
            <a:ln>
              <a:noFill/>
            </a:ln>
            <a:effectLst/>
          </c:spPr>
          <c:invertIfNegative val="0"/>
          <c:cat>
            <c:strRef>
              <c:f>'Average Balances'!$C$13</c:f>
              <c:strCache>
                <c:ptCount val="1"/>
                <c:pt idx="0">
                  <c:v>Average Balance</c:v>
                </c:pt>
              </c:strCache>
            </c:strRef>
          </c:cat>
          <c:val>
            <c:numRef>
              <c:f>'Average Balances'!$C$19</c:f>
              <c:numCache>
                <c:formatCode>#,##0.00</c:formatCode>
                <c:ptCount val="1"/>
                <c:pt idx="0">
                  <c:v>0</c:v>
                </c:pt>
              </c:numCache>
            </c:numRef>
          </c:val>
          <c:extLst>
            <c:ext xmlns:c16="http://schemas.microsoft.com/office/drawing/2014/chart" uri="{C3380CC4-5D6E-409C-BE32-E72D297353CC}">
              <c16:uniqueId val="{00000006-5EE4-4CAF-AC55-49ED54170FEC}"/>
            </c:ext>
          </c:extLst>
        </c:ser>
        <c:ser>
          <c:idx val="6"/>
          <c:order val="6"/>
          <c:tx>
            <c:strRef>
              <c:f>'Average Balances'!$B$20</c:f>
              <c:strCache>
                <c:ptCount val="1"/>
              </c:strCache>
            </c:strRef>
          </c:tx>
          <c:spPr>
            <a:solidFill>
              <a:schemeClr val="accent1">
                <a:lumMod val="60000"/>
              </a:schemeClr>
            </a:solidFill>
            <a:ln>
              <a:noFill/>
            </a:ln>
            <a:effectLst/>
          </c:spPr>
          <c:invertIfNegative val="0"/>
          <c:cat>
            <c:strRef>
              <c:f>'Average Balances'!$C$13</c:f>
              <c:strCache>
                <c:ptCount val="1"/>
                <c:pt idx="0">
                  <c:v>Average Balance</c:v>
                </c:pt>
              </c:strCache>
            </c:strRef>
          </c:cat>
          <c:val>
            <c:numRef>
              <c:f>'Average Balances'!$C$20</c:f>
              <c:numCache>
                <c:formatCode>#,##0.00</c:formatCode>
                <c:ptCount val="1"/>
                <c:pt idx="0">
                  <c:v>0</c:v>
                </c:pt>
              </c:numCache>
            </c:numRef>
          </c:val>
          <c:extLst>
            <c:ext xmlns:c16="http://schemas.microsoft.com/office/drawing/2014/chart" uri="{C3380CC4-5D6E-409C-BE32-E72D297353CC}">
              <c16:uniqueId val="{00000007-5EE4-4CAF-AC55-49ED54170FEC}"/>
            </c:ext>
          </c:extLst>
        </c:ser>
        <c:ser>
          <c:idx val="7"/>
          <c:order val="7"/>
          <c:tx>
            <c:strRef>
              <c:f>'Average Balances'!$B$21</c:f>
              <c:strCache>
                <c:ptCount val="1"/>
              </c:strCache>
            </c:strRef>
          </c:tx>
          <c:spPr>
            <a:solidFill>
              <a:schemeClr val="accent2">
                <a:lumMod val="60000"/>
              </a:schemeClr>
            </a:solidFill>
            <a:ln>
              <a:noFill/>
            </a:ln>
            <a:effectLst/>
          </c:spPr>
          <c:invertIfNegative val="0"/>
          <c:cat>
            <c:strRef>
              <c:f>'Average Balances'!$C$13</c:f>
              <c:strCache>
                <c:ptCount val="1"/>
                <c:pt idx="0">
                  <c:v>Average Balance</c:v>
                </c:pt>
              </c:strCache>
            </c:strRef>
          </c:cat>
          <c:val>
            <c:numRef>
              <c:f>'Average Balances'!$C$21</c:f>
              <c:numCache>
                <c:formatCode>#,##0.00</c:formatCode>
                <c:ptCount val="1"/>
                <c:pt idx="0">
                  <c:v>0</c:v>
                </c:pt>
              </c:numCache>
            </c:numRef>
          </c:val>
          <c:extLst>
            <c:ext xmlns:c16="http://schemas.microsoft.com/office/drawing/2014/chart" uri="{C3380CC4-5D6E-409C-BE32-E72D297353CC}">
              <c16:uniqueId val="{00000008-5EE4-4CAF-AC55-49ED54170FEC}"/>
            </c:ext>
          </c:extLst>
        </c:ser>
        <c:ser>
          <c:idx val="8"/>
          <c:order val="8"/>
          <c:tx>
            <c:strRef>
              <c:f>'Average Balances'!$B$22</c:f>
              <c:strCache>
                <c:ptCount val="1"/>
              </c:strCache>
            </c:strRef>
          </c:tx>
          <c:spPr>
            <a:solidFill>
              <a:schemeClr val="accent3">
                <a:lumMod val="60000"/>
              </a:schemeClr>
            </a:solidFill>
            <a:ln>
              <a:noFill/>
            </a:ln>
            <a:effectLst/>
          </c:spPr>
          <c:invertIfNegative val="0"/>
          <c:cat>
            <c:strRef>
              <c:f>'Average Balances'!$C$13</c:f>
              <c:strCache>
                <c:ptCount val="1"/>
                <c:pt idx="0">
                  <c:v>Average Balance</c:v>
                </c:pt>
              </c:strCache>
            </c:strRef>
          </c:cat>
          <c:val>
            <c:numRef>
              <c:f>'Average Balances'!$C$22</c:f>
              <c:numCache>
                <c:formatCode>#,##0.00</c:formatCode>
                <c:ptCount val="1"/>
                <c:pt idx="0">
                  <c:v>0</c:v>
                </c:pt>
              </c:numCache>
            </c:numRef>
          </c:val>
          <c:extLst>
            <c:ext xmlns:c16="http://schemas.microsoft.com/office/drawing/2014/chart" uri="{C3380CC4-5D6E-409C-BE32-E72D297353CC}">
              <c16:uniqueId val="{00000009-5EE4-4CAF-AC55-49ED54170FEC}"/>
            </c:ext>
          </c:extLst>
        </c:ser>
        <c:ser>
          <c:idx val="9"/>
          <c:order val="9"/>
          <c:tx>
            <c:strRef>
              <c:f>'Average Balances'!$B$23</c:f>
              <c:strCache>
                <c:ptCount val="1"/>
              </c:strCache>
            </c:strRef>
          </c:tx>
          <c:spPr>
            <a:solidFill>
              <a:schemeClr val="accent4">
                <a:lumMod val="60000"/>
              </a:schemeClr>
            </a:solidFill>
            <a:ln>
              <a:noFill/>
            </a:ln>
            <a:effectLst/>
          </c:spPr>
          <c:invertIfNegative val="0"/>
          <c:cat>
            <c:strRef>
              <c:f>'Average Balances'!$C$13</c:f>
              <c:strCache>
                <c:ptCount val="1"/>
                <c:pt idx="0">
                  <c:v>Average Balance</c:v>
                </c:pt>
              </c:strCache>
            </c:strRef>
          </c:cat>
          <c:val>
            <c:numRef>
              <c:f>'Average Balances'!$C$23</c:f>
              <c:numCache>
                <c:formatCode>#,##0.00</c:formatCode>
                <c:ptCount val="1"/>
                <c:pt idx="0">
                  <c:v>0</c:v>
                </c:pt>
              </c:numCache>
            </c:numRef>
          </c:val>
          <c:extLst>
            <c:ext xmlns:c16="http://schemas.microsoft.com/office/drawing/2014/chart" uri="{C3380CC4-5D6E-409C-BE32-E72D297353CC}">
              <c16:uniqueId val="{0000000A-5EE4-4CAF-AC55-49ED54170FEC}"/>
            </c:ext>
          </c:extLst>
        </c:ser>
        <c:ser>
          <c:idx val="10"/>
          <c:order val="10"/>
          <c:tx>
            <c:strRef>
              <c:f>'Average Balances'!$B$24</c:f>
              <c:strCache>
                <c:ptCount val="1"/>
              </c:strCache>
            </c:strRef>
          </c:tx>
          <c:spPr>
            <a:solidFill>
              <a:schemeClr val="accent5">
                <a:lumMod val="60000"/>
              </a:schemeClr>
            </a:solidFill>
            <a:ln>
              <a:noFill/>
            </a:ln>
            <a:effectLst/>
          </c:spPr>
          <c:invertIfNegative val="0"/>
          <c:cat>
            <c:strRef>
              <c:f>'Average Balances'!$C$13</c:f>
              <c:strCache>
                <c:ptCount val="1"/>
                <c:pt idx="0">
                  <c:v>Average Balance</c:v>
                </c:pt>
              </c:strCache>
            </c:strRef>
          </c:cat>
          <c:val>
            <c:numRef>
              <c:f>'Average Balances'!$C$24</c:f>
              <c:numCache>
                <c:formatCode>#,##0.00</c:formatCode>
                <c:ptCount val="1"/>
                <c:pt idx="0">
                  <c:v>0</c:v>
                </c:pt>
              </c:numCache>
            </c:numRef>
          </c:val>
          <c:extLst>
            <c:ext xmlns:c16="http://schemas.microsoft.com/office/drawing/2014/chart" uri="{C3380CC4-5D6E-409C-BE32-E72D297353CC}">
              <c16:uniqueId val="{0000000B-5EE4-4CAF-AC55-49ED54170FEC}"/>
            </c:ext>
          </c:extLst>
        </c:ser>
        <c:ser>
          <c:idx val="11"/>
          <c:order val="11"/>
          <c:tx>
            <c:strRef>
              <c:f>'Average Balances'!$B$25</c:f>
              <c:strCache>
                <c:ptCount val="1"/>
              </c:strCache>
            </c:strRef>
          </c:tx>
          <c:spPr>
            <a:solidFill>
              <a:schemeClr val="accent6">
                <a:lumMod val="60000"/>
              </a:schemeClr>
            </a:solidFill>
            <a:ln>
              <a:noFill/>
            </a:ln>
            <a:effectLst/>
          </c:spPr>
          <c:invertIfNegative val="0"/>
          <c:cat>
            <c:strRef>
              <c:f>'Average Balances'!$C$13</c:f>
              <c:strCache>
                <c:ptCount val="1"/>
                <c:pt idx="0">
                  <c:v>Average Balance</c:v>
                </c:pt>
              </c:strCache>
            </c:strRef>
          </c:cat>
          <c:val>
            <c:numRef>
              <c:f>'Average Balances'!$C$25</c:f>
              <c:numCache>
                <c:formatCode>#,##0.00</c:formatCode>
                <c:ptCount val="1"/>
                <c:pt idx="0">
                  <c:v>0</c:v>
                </c:pt>
              </c:numCache>
            </c:numRef>
          </c:val>
          <c:extLst>
            <c:ext xmlns:c16="http://schemas.microsoft.com/office/drawing/2014/chart" uri="{C3380CC4-5D6E-409C-BE32-E72D297353CC}">
              <c16:uniqueId val="{0000000C-5EE4-4CAF-AC55-49ED54170FEC}"/>
            </c:ext>
          </c:extLst>
        </c:ser>
        <c:ser>
          <c:idx val="13"/>
          <c:order val="13"/>
          <c:tx>
            <c:strRef>
              <c:f>'Average Balances'!$B$27</c:f>
              <c:strCache>
                <c:ptCount val="1"/>
              </c:strCache>
            </c:strRef>
          </c:tx>
          <c:spPr>
            <a:solidFill>
              <a:schemeClr val="accent2">
                <a:lumMod val="80000"/>
                <a:lumOff val="20000"/>
              </a:schemeClr>
            </a:solidFill>
            <a:ln>
              <a:noFill/>
            </a:ln>
            <a:effectLst/>
          </c:spPr>
          <c:invertIfNegative val="0"/>
          <c:cat>
            <c:strRef>
              <c:f>'Average Balances'!$C$13</c:f>
              <c:strCache>
                <c:ptCount val="1"/>
                <c:pt idx="0">
                  <c:v>Average Balance</c:v>
                </c:pt>
              </c:strCache>
            </c:strRef>
          </c:cat>
          <c:val>
            <c:numRef>
              <c:f>'Average Balances'!$C$27</c:f>
              <c:numCache>
                <c:formatCode>#,##0.00</c:formatCode>
                <c:ptCount val="1"/>
                <c:pt idx="0">
                  <c:v>0</c:v>
                </c:pt>
              </c:numCache>
            </c:numRef>
          </c:val>
          <c:extLst>
            <c:ext xmlns:c16="http://schemas.microsoft.com/office/drawing/2014/chart" uri="{C3380CC4-5D6E-409C-BE32-E72D297353CC}">
              <c16:uniqueId val="{0000000E-5EE4-4CAF-AC55-49ED54170FEC}"/>
            </c:ext>
          </c:extLst>
        </c:ser>
        <c:ser>
          <c:idx val="14"/>
          <c:order val="14"/>
          <c:tx>
            <c:strRef>
              <c:f>'Average Balances'!$B$28</c:f>
              <c:strCache>
                <c:ptCount val="1"/>
              </c:strCache>
            </c:strRef>
          </c:tx>
          <c:spPr>
            <a:solidFill>
              <a:schemeClr val="accent3">
                <a:lumMod val="80000"/>
                <a:lumOff val="20000"/>
              </a:schemeClr>
            </a:solidFill>
            <a:ln>
              <a:noFill/>
            </a:ln>
            <a:effectLst/>
          </c:spPr>
          <c:invertIfNegative val="0"/>
          <c:cat>
            <c:strRef>
              <c:f>'Average Balances'!$C$13</c:f>
              <c:strCache>
                <c:ptCount val="1"/>
                <c:pt idx="0">
                  <c:v>Average Balance</c:v>
                </c:pt>
              </c:strCache>
            </c:strRef>
          </c:cat>
          <c:val>
            <c:numRef>
              <c:f>'Average Balances'!$C$28</c:f>
              <c:numCache>
                <c:formatCode>#,##0.00</c:formatCode>
                <c:ptCount val="1"/>
                <c:pt idx="0">
                  <c:v>0</c:v>
                </c:pt>
              </c:numCache>
            </c:numRef>
          </c:val>
          <c:extLst>
            <c:ext xmlns:c16="http://schemas.microsoft.com/office/drawing/2014/chart" uri="{C3380CC4-5D6E-409C-BE32-E72D297353CC}">
              <c16:uniqueId val="{0000000F-5EE4-4CAF-AC55-49ED54170FEC}"/>
            </c:ext>
          </c:extLst>
        </c:ser>
        <c:ser>
          <c:idx val="15"/>
          <c:order val="15"/>
          <c:tx>
            <c:strRef>
              <c:f>'Average Balances'!$B$29</c:f>
              <c:strCache>
                <c:ptCount val="1"/>
              </c:strCache>
            </c:strRef>
          </c:tx>
          <c:spPr>
            <a:solidFill>
              <a:schemeClr val="accent4">
                <a:lumMod val="80000"/>
                <a:lumOff val="20000"/>
              </a:schemeClr>
            </a:solidFill>
            <a:ln>
              <a:noFill/>
            </a:ln>
            <a:effectLst/>
          </c:spPr>
          <c:invertIfNegative val="0"/>
          <c:cat>
            <c:strRef>
              <c:f>'Average Balances'!$C$13</c:f>
              <c:strCache>
                <c:ptCount val="1"/>
                <c:pt idx="0">
                  <c:v>Average Balance</c:v>
                </c:pt>
              </c:strCache>
            </c:strRef>
          </c:cat>
          <c:val>
            <c:numRef>
              <c:f>'Average Balances'!$C$29</c:f>
              <c:numCache>
                <c:formatCode>#,##0.00</c:formatCode>
                <c:ptCount val="1"/>
                <c:pt idx="0">
                  <c:v>0</c:v>
                </c:pt>
              </c:numCache>
            </c:numRef>
          </c:val>
          <c:extLst>
            <c:ext xmlns:c16="http://schemas.microsoft.com/office/drawing/2014/chart" uri="{C3380CC4-5D6E-409C-BE32-E72D297353CC}">
              <c16:uniqueId val="{00000010-5EE4-4CAF-AC55-49ED54170FEC}"/>
            </c:ext>
          </c:extLst>
        </c:ser>
        <c:ser>
          <c:idx val="16"/>
          <c:order val="16"/>
          <c:tx>
            <c:strRef>
              <c:f>'Average Balances'!$B$30</c:f>
              <c:strCache>
                <c:ptCount val="1"/>
              </c:strCache>
            </c:strRef>
          </c:tx>
          <c:spPr>
            <a:solidFill>
              <a:schemeClr val="accent5">
                <a:lumMod val="80000"/>
                <a:lumOff val="20000"/>
              </a:schemeClr>
            </a:solidFill>
            <a:ln>
              <a:noFill/>
            </a:ln>
            <a:effectLst/>
          </c:spPr>
          <c:invertIfNegative val="0"/>
          <c:cat>
            <c:strRef>
              <c:f>'Average Balances'!$C$13</c:f>
              <c:strCache>
                <c:ptCount val="1"/>
                <c:pt idx="0">
                  <c:v>Average Balance</c:v>
                </c:pt>
              </c:strCache>
            </c:strRef>
          </c:cat>
          <c:val>
            <c:numRef>
              <c:f>'Average Balances'!$C$30</c:f>
              <c:numCache>
                <c:formatCode>#,##0.00</c:formatCode>
                <c:ptCount val="1"/>
                <c:pt idx="0">
                  <c:v>0</c:v>
                </c:pt>
              </c:numCache>
            </c:numRef>
          </c:val>
          <c:extLst>
            <c:ext xmlns:c16="http://schemas.microsoft.com/office/drawing/2014/chart" uri="{C3380CC4-5D6E-409C-BE32-E72D297353CC}">
              <c16:uniqueId val="{00000011-5EE4-4CAF-AC55-49ED54170FEC}"/>
            </c:ext>
          </c:extLst>
        </c:ser>
        <c:ser>
          <c:idx val="17"/>
          <c:order val="17"/>
          <c:tx>
            <c:strRef>
              <c:f>'Average Balances'!$B$31</c:f>
              <c:strCache>
                <c:ptCount val="1"/>
              </c:strCache>
            </c:strRef>
          </c:tx>
          <c:spPr>
            <a:solidFill>
              <a:schemeClr val="accent6">
                <a:lumMod val="80000"/>
                <a:lumOff val="20000"/>
              </a:schemeClr>
            </a:solidFill>
            <a:ln>
              <a:noFill/>
            </a:ln>
            <a:effectLst/>
          </c:spPr>
          <c:invertIfNegative val="0"/>
          <c:cat>
            <c:strRef>
              <c:f>'Average Balances'!$C$13</c:f>
              <c:strCache>
                <c:ptCount val="1"/>
                <c:pt idx="0">
                  <c:v>Average Balance</c:v>
                </c:pt>
              </c:strCache>
            </c:strRef>
          </c:cat>
          <c:val>
            <c:numRef>
              <c:f>'Average Balances'!$C$31</c:f>
              <c:numCache>
                <c:formatCode>#,##0.00</c:formatCode>
                <c:ptCount val="1"/>
                <c:pt idx="0">
                  <c:v>0</c:v>
                </c:pt>
              </c:numCache>
            </c:numRef>
          </c:val>
          <c:extLst>
            <c:ext xmlns:c16="http://schemas.microsoft.com/office/drawing/2014/chart" uri="{C3380CC4-5D6E-409C-BE32-E72D297353CC}">
              <c16:uniqueId val="{00000012-5EE4-4CAF-AC55-49ED54170FEC}"/>
            </c:ext>
          </c:extLst>
        </c:ser>
        <c:ser>
          <c:idx val="18"/>
          <c:order val="18"/>
          <c:tx>
            <c:strRef>
              <c:f>'Average Balances'!$B$32</c:f>
              <c:strCache>
                <c:ptCount val="1"/>
              </c:strCache>
            </c:strRef>
          </c:tx>
          <c:spPr>
            <a:solidFill>
              <a:schemeClr val="accent1">
                <a:lumMod val="80000"/>
              </a:schemeClr>
            </a:solidFill>
            <a:ln>
              <a:noFill/>
            </a:ln>
            <a:effectLst/>
          </c:spPr>
          <c:invertIfNegative val="0"/>
          <c:cat>
            <c:strRef>
              <c:f>'Average Balances'!$C$13</c:f>
              <c:strCache>
                <c:ptCount val="1"/>
                <c:pt idx="0">
                  <c:v>Average Balance</c:v>
                </c:pt>
              </c:strCache>
            </c:strRef>
          </c:cat>
          <c:val>
            <c:numRef>
              <c:f>'Average Balances'!$C$32</c:f>
              <c:numCache>
                <c:formatCode>#,##0.00</c:formatCode>
                <c:ptCount val="1"/>
                <c:pt idx="0">
                  <c:v>0</c:v>
                </c:pt>
              </c:numCache>
            </c:numRef>
          </c:val>
          <c:extLst>
            <c:ext xmlns:c16="http://schemas.microsoft.com/office/drawing/2014/chart" uri="{C3380CC4-5D6E-409C-BE32-E72D297353CC}">
              <c16:uniqueId val="{00000013-5EE4-4CAF-AC55-49ED54170FEC}"/>
            </c:ext>
          </c:extLst>
        </c:ser>
        <c:ser>
          <c:idx val="19"/>
          <c:order val="19"/>
          <c:tx>
            <c:strRef>
              <c:f>'Average Balances'!$B$33</c:f>
              <c:strCache>
                <c:ptCount val="1"/>
              </c:strCache>
            </c:strRef>
          </c:tx>
          <c:spPr>
            <a:solidFill>
              <a:schemeClr val="accent2">
                <a:lumMod val="80000"/>
              </a:schemeClr>
            </a:solidFill>
            <a:ln>
              <a:noFill/>
            </a:ln>
            <a:effectLst/>
          </c:spPr>
          <c:invertIfNegative val="0"/>
          <c:cat>
            <c:strRef>
              <c:f>'Average Balances'!$C$13</c:f>
              <c:strCache>
                <c:ptCount val="1"/>
                <c:pt idx="0">
                  <c:v>Average Balance</c:v>
                </c:pt>
              </c:strCache>
            </c:strRef>
          </c:cat>
          <c:val>
            <c:numRef>
              <c:f>'Average Balances'!$C$33</c:f>
              <c:numCache>
                <c:formatCode>#,##0.00</c:formatCode>
                <c:ptCount val="1"/>
                <c:pt idx="0">
                  <c:v>0</c:v>
                </c:pt>
              </c:numCache>
            </c:numRef>
          </c:val>
          <c:extLst>
            <c:ext xmlns:c16="http://schemas.microsoft.com/office/drawing/2014/chart" uri="{C3380CC4-5D6E-409C-BE32-E72D297353CC}">
              <c16:uniqueId val="{00000014-5EE4-4CAF-AC55-49ED54170FEC}"/>
            </c:ext>
          </c:extLst>
        </c:ser>
        <c:ser>
          <c:idx val="20"/>
          <c:order val="20"/>
          <c:tx>
            <c:strRef>
              <c:f>'Average Balances'!$B$34</c:f>
              <c:strCache>
                <c:ptCount val="1"/>
              </c:strCache>
            </c:strRef>
          </c:tx>
          <c:spPr>
            <a:solidFill>
              <a:schemeClr val="accent3">
                <a:lumMod val="80000"/>
              </a:schemeClr>
            </a:solidFill>
            <a:ln>
              <a:noFill/>
            </a:ln>
            <a:effectLst/>
          </c:spPr>
          <c:invertIfNegative val="0"/>
          <c:cat>
            <c:strRef>
              <c:f>'Average Balances'!$C$13</c:f>
              <c:strCache>
                <c:ptCount val="1"/>
                <c:pt idx="0">
                  <c:v>Average Balance</c:v>
                </c:pt>
              </c:strCache>
            </c:strRef>
          </c:cat>
          <c:val>
            <c:numRef>
              <c:f>'Average Balances'!$C$34</c:f>
              <c:numCache>
                <c:formatCode>#,##0.00</c:formatCode>
                <c:ptCount val="1"/>
                <c:pt idx="0">
                  <c:v>0</c:v>
                </c:pt>
              </c:numCache>
            </c:numRef>
          </c:val>
          <c:extLst>
            <c:ext xmlns:c16="http://schemas.microsoft.com/office/drawing/2014/chart" uri="{C3380CC4-5D6E-409C-BE32-E72D297353CC}">
              <c16:uniqueId val="{00000015-5EE4-4CAF-AC55-49ED54170FEC}"/>
            </c:ext>
          </c:extLst>
        </c:ser>
        <c:ser>
          <c:idx val="21"/>
          <c:order val="21"/>
          <c:tx>
            <c:strRef>
              <c:f>'Average Balances'!$B$35</c:f>
              <c:strCache>
                <c:ptCount val="1"/>
              </c:strCache>
            </c:strRef>
          </c:tx>
          <c:spPr>
            <a:solidFill>
              <a:schemeClr val="accent4">
                <a:lumMod val="80000"/>
              </a:schemeClr>
            </a:solidFill>
            <a:ln>
              <a:noFill/>
            </a:ln>
            <a:effectLst/>
          </c:spPr>
          <c:invertIfNegative val="0"/>
          <c:cat>
            <c:strRef>
              <c:f>'Average Balances'!$C$13</c:f>
              <c:strCache>
                <c:ptCount val="1"/>
                <c:pt idx="0">
                  <c:v>Average Balance</c:v>
                </c:pt>
              </c:strCache>
            </c:strRef>
          </c:cat>
          <c:val>
            <c:numRef>
              <c:f>'Average Balances'!$C$35</c:f>
              <c:numCache>
                <c:formatCode>#,##0.00</c:formatCode>
                <c:ptCount val="1"/>
                <c:pt idx="0">
                  <c:v>0</c:v>
                </c:pt>
              </c:numCache>
            </c:numRef>
          </c:val>
          <c:extLst>
            <c:ext xmlns:c16="http://schemas.microsoft.com/office/drawing/2014/chart" uri="{C3380CC4-5D6E-409C-BE32-E72D297353CC}">
              <c16:uniqueId val="{00000016-5EE4-4CAF-AC55-49ED54170FEC}"/>
            </c:ext>
          </c:extLst>
        </c:ser>
        <c:ser>
          <c:idx val="22"/>
          <c:order val="22"/>
          <c:tx>
            <c:strRef>
              <c:f>'Average Balances'!$B$36</c:f>
              <c:strCache>
                <c:ptCount val="1"/>
              </c:strCache>
            </c:strRef>
          </c:tx>
          <c:spPr>
            <a:solidFill>
              <a:schemeClr val="accent5">
                <a:lumMod val="80000"/>
              </a:schemeClr>
            </a:solidFill>
            <a:ln>
              <a:noFill/>
            </a:ln>
            <a:effectLst/>
          </c:spPr>
          <c:invertIfNegative val="0"/>
          <c:cat>
            <c:strRef>
              <c:f>'Average Balances'!$C$13</c:f>
              <c:strCache>
                <c:ptCount val="1"/>
                <c:pt idx="0">
                  <c:v>Average Balance</c:v>
                </c:pt>
              </c:strCache>
            </c:strRef>
          </c:cat>
          <c:val>
            <c:numRef>
              <c:f>'Average Balances'!$C$36</c:f>
              <c:numCache>
                <c:formatCode>#,##0.00</c:formatCode>
                <c:ptCount val="1"/>
                <c:pt idx="0">
                  <c:v>0</c:v>
                </c:pt>
              </c:numCache>
            </c:numRef>
          </c:val>
          <c:extLst>
            <c:ext xmlns:c16="http://schemas.microsoft.com/office/drawing/2014/chart" uri="{C3380CC4-5D6E-409C-BE32-E72D297353CC}">
              <c16:uniqueId val="{00000017-5EE4-4CAF-AC55-49ED54170FEC}"/>
            </c:ext>
          </c:extLst>
        </c:ser>
        <c:dLbls>
          <c:showLegendKey val="0"/>
          <c:showVal val="0"/>
          <c:showCatName val="0"/>
          <c:showSerName val="0"/>
          <c:showPercent val="0"/>
          <c:showBubbleSize val="0"/>
        </c:dLbls>
        <c:gapWidth val="150"/>
        <c:overlap val="100"/>
        <c:axId val="881493952"/>
        <c:axId val="949039016"/>
      </c:barChart>
      <c:catAx>
        <c:axId val="881492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2640"/>
        <c:crosses val="autoZero"/>
        <c:auto val="1"/>
        <c:lblAlgn val="ctr"/>
        <c:lblOffset val="100"/>
        <c:noMultiLvlLbl val="0"/>
      </c:catAx>
      <c:valAx>
        <c:axId val="8814926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2312"/>
        <c:crosses val="autoZero"/>
        <c:crossBetween val="between"/>
      </c:valAx>
      <c:valAx>
        <c:axId val="949039016"/>
        <c:scaling>
          <c:orientation val="minMax"/>
        </c:scaling>
        <c:delete val="0"/>
        <c:axPos val="t"/>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3952"/>
        <c:crosses val="max"/>
        <c:crossBetween val="between"/>
      </c:valAx>
      <c:catAx>
        <c:axId val="881493952"/>
        <c:scaling>
          <c:orientation val="minMax"/>
        </c:scaling>
        <c:delete val="1"/>
        <c:axPos val="l"/>
        <c:numFmt formatCode="General" sourceLinked="1"/>
        <c:majorTickMark val="out"/>
        <c:minorTickMark val="none"/>
        <c:tickLblPos val="nextTo"/>
        <c:crossAx val="949039016"/>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4</xdr:row>
      <xdr:rowOff>0</xdr:rowOff>
    </xdr:from>
    <xdr:to>
      <xdr:col>1</xdr:col>
      <xdr:colOff>1847850</xdr:colOff>
      <xdr:row>9</xdr:row>
      <xdr:rowOff>123825</xdr:rowOff>
    </xdr:to>
    <mc:AlternateContent xmlns:mc="http://schemas.openxmlformats.org/markup-compatibility/2006" xmlns:a14="http://schemas.microsoft.com/office/drawing/2010/main">
      <mc:Choice Requires="a14">
        <xdr:graphicFrame macro="">
          <xdr:nvGraphicFramePr>
            <xdr:cNvPr id="5" name="Date Type">
              <a:extLst>
                <a:ext uri="{FF2B5EF4-FFF2-40B4-BE49-F238E27FC236}">
                  <a16:creationId xmlns:a16="http://schemas.microsoft.com/office/drawing/2014/main" id="{0C14F8B7-24CC-427F-83D7-4B5E7D76EE55}"/>
                </a:ext>
              </a:extLst>
            </xdr:cNvPr>
            <xdr:cNvGraphicFramePr/>
          </xdr:nvGraphicFramePr>
          <xdr:xfrm>
            <a:off x="0" y="0"/>
            <a:ext cx="0" cy="0"/>
          </xdr:xfrm>
          <a:graphic>
            <a:graphicData uri="http://schemas.microsoft.com/office/drawing/2010/slicer">
              <sle:slicer xmlns:sle="http://schemas.microsoft.com/office/drawing/2010/slicer" name="Date Type"/>
            </a:graphicData>
          </a:graphic>
        </xdr:graphicFrame>
      </mc:Choice>
      <mc:Fallback xmlns="">
        <xdr:sp macro="" textlink="">
          <xdr:nvSpPr>
            <xdr:cNvPr id="0" name=""/>
            <xdr:cNvSpPr>
              <a:spLocks noTextEdit="1"/>
            </xdr:cNvSpPr>
          </xdr:nvSpPr>
          <xdr:spPr>
            <a:xfrm>
              <a:off x="628650" y="914401"/>
              <a:ext cx="1828800" cy="9334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19050</xdr:colOff>
      <xdr:row>10</xdr:row>
      <xdr:rowOff>161925</xdr:rowOff>
    </xdr:from>
    <xdr:to>
      <xdr:col>1</xdr:col>
      <xdr:colOff>1857375</xdr:colOff>
      <xdr:row>17</xdr:row>
      <xdr:rowOff>142875</xdr:rowOff>
    </xdr:to>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48CA6A1E-2123-4D3C-BBB3-8EA8A7B64742}"/>
                </a:ext>
              </a:extLst>
            </xdr:cNvPr>
            <xdr:cNvGraphicFramePr/>
          </xdr:nvGraphicFramePr>
          <xdr:xfrm>
            <a:off x="0" y="0"/>
            <a:ext cx="0" cy="0"/>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295275" y="1733550"/>
              <a:ext cx="1838325" cy="11715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9FAD64C8-7F3D-4414-B980-4DD2CC83FE9C}"/>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5</xdr:row>
      <xdr:rowOff>19051</xdr:rowOff>
    </xdr:from>
    <xdr:to>
      <xdr:col>1</xdr:col>
      <xdr:colOff>1847850</xdr:colOff>
      <xdr:row>10</xdr:row>
      <xdr:rowOff>1</xdr:rowOff>
    </xdr:to>
    <mc:AlternateContent xmlns:mc="http://schemas.openxmlformats.org/markup-compatibility/2006" xmlns:a14="http://schemas.microsoft.com/office/drawing/2010/main">
      <mc:Choice Requires="a14">
        <xdr:graphicFrame macro="">
          <xdr:nvGraphicFramePr>
            <xdr:cNvPr id="2" name="Date Type 1">
              <a:extLst>
                <a:ext uri="{FF2B5EF4-FFF2-40B4-BE49-F238E27FC236}">
                  <a16:creationId xmlns:a16="http://schemas.microsoft.com/office/drawing/2014/main" id="{5055A8DB-A521-4713-8AF9-11BDDDDD5E4B}"/>
                </a:ext>
              </a:extLst>
            </xdr:cNvPr>
            <xdr:cNvGraphicFramePr/>
          </xdr:nvGraphicFramePr>
          <xdr:xfrm>
            <a:off x="0" y="0"/>
            <a:ext cx="0" cy="0"/>
          </xdr:xfrm>
          <a:graphic>
            <a:graphicData uri="http://schemas.microsoft.com/office/drawing/2010/slicer">
              <sle:slicer xmlns:sle="http://schemas.microsoft.com/office/drawing/2010/slicer" name="Date Type 1"/>
            </a:graphicData>
          </a:graphic>
        </xdr:graphicFrame>
      </mc:Choice>
      <mc:Fallback xmlns="">
        <xdr:sp macro="" textlink="">
          <xdr:nvSpPr>
            <xdr:cNvPr id="0" name=""/>
            <xdr:cNvSpPr>
              <a:spLocks noTextEdit="1"/>
            </xdr:cNvSpPr>
          </xdr:nvSpPr>
          <xdr:spPr>
            <a:xfrm>
              <a:off x="19050" y="590551"/>
              <a:ext cx="1828800" cy="9334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28575</xdr:colOff>
      <xdr:row>11</xdr:row>
      <xdr:rowOff>66675</xdr:rowOff>
    </xdr:from>
    <xdr:to>
      <xdr:col>1</xdr:col>
      <xdr:colOff>1857375</xdr:colOff>
      <xdr:row>17</xdr:row>
      <xdr:rowOff>95250</xdr:rowOff>
    </xdr:to>
    <mc:AlternateContent xmlns:mc="http://schemas.openxmlformats.org/markup-compatibility/2006" xmlns:a14="http://schemas.microsoft.com/office/drawing/2010/main">
      <mc:Choice Requires="a14">
        <xdr:graphicFrame macro="">
          <xdr:nvGraphicFramePr>
            <xdr:cNvPr id="3" name="Status 1">
              <a:extLst>
                <a:ext uri="{FF2B5EF4-FFF2-40B4-BE49-F238E27FC236}">
                  <a16:creationId xmlns:a16="http://schemas.microsoft.com/office/drawing/2014/main" id="{36BB9BCB-0686-4164-8C57-6A591F674337}"/>
                </a:ext>
              </a:extLst>
            </xdr:cNvPr>
            <xdr:cNvGraphicFramePr/>
          </xdr:nvGraphicFramePr>
          <xdr:xfrm>
            <a:off x="0" y="0"/>
            <a:ext cx="0" cy="0"/>
          </xdr:xfrm>
          <a:graphic>
            <a:graphicData uri="http://schemas.microsoft.com/office/drawing/2010/slicer">
              <sle:slicer xmlns:sle="http://schemas.microsoft.com/office/drawing/2010/slicer" name="Status 1"/>
            </a:graphicData>
          </a:graphic>
        </xdr:graphicFrame>
      </mc:Choice>
      <mc:Fallback xmlns="">
        <xdr:sp macro="" textlink="">
          <xdr:nvSpPr>
            <xdr:cNvPr id="0" name=""/>
            <xdr:cNvSpPr>
              <a:spLocks noTextEdit="1"/>
            </xdr:cNvSpPr>
          </xdr:nvSpPr>
          <xdr:spPr>
            <a:xfrm>
              <a:off x="304800" y="1838325"/>
              <a:ext cx="1828800" cy="11715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514014DC-4381-4E54-952F-C2BFCD92EBFE}"/>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266700</xdr:colOff>
      <xdr:row>4</xdr:row>
      <xdr:rowOff>38101</xdr:rowOff>
    </xdr:from>
    <xdr:to>
      <xdr:col>3</xdr:col>
      <xdr:colOff>9525</xdr:colOff>
      <xdr:row>10</xdr:row>
      <xdr:rowOff>1</xdr:rowOff>
    </xdr:to>
    <mc:AlternateContent xmlns:mc="http://schemas.openxmlformats.org/markup-compatibility/2006" xmlns:a14="http://schemas.microsoft.com/office/drawing/2010/main">
      <mc:Choice Requires="a14">
        <xdr:graphicFrame macro="">
          <xdr:nvGraphicFramePr>
            <xdr:cNvPr id="2" name="Date Type 2">
              <a:extLst>
                <a:ext uri="{FF2B5EF4-FFF2-40B4-BE49-F238E27FC236}">
                  <a16:creationId xmlns:a16="http://schemas.microsoft.com/office/drawing/2014/main" id="{FE79467D-BAE4-47D4-B956-A7F62F9EF715}"/>
                </a:ext>
              </a:extLst>
            </xdr:cNvPr>
            <xdr:cNvGraphicFramePr/>
          </xdr:nvGraphicFramePr>
          <xdr:xfrm>
            <a:off x="0" y="0"/>
            <a:ext cx="0" cy="0"/>
          </xdr:xfrm>
          <a:graphic>
            <a:graphicData uri="http://schemas.microsoft.com/office/drawing/2010/slicer">
              <sle:slicer xmlns:sle="http://schemas.microsoft.com/office/drawing/2010/slicer" name="Date Type 2"/>
            </a:graphicData>
          </a:graphic>
        </xdr:graphicFrame>
      </mc:Choice>
      <mc:Fallback xmlns="">
        <xdr:sp macro="" textlink="">
          <xdr:nvSpPr>
            <xdr:cNvPr id="0" name=""/>
            <xdr:cNvSpPr>
              <a:spLocks noTextEdit="1"/>
            </xdr:cNvSpPr>
          </xdr:nvSpPr>
          <xdr:spPr>
            <a:xfrm>
              <a:off x="266700" y="800101"/>
              <a:ext cx="2505075" cy="9715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19050</xdr:colOff>
      <xdr:row>12</xdr:row>
      <xdr:rowOff>152400</xdr:rowOff>
    </xdr:from>
    <xdr:to>
      <xdr:col>12</xdr:col>
      <xdr:colOff>304800</xdr:colOff>
      <xdr:row>27</xdr:row>
      <xdr:rowOff>133350</xdr:rowOff>
    </xdr:to>
    <xdr:graphicFrame macro="">
      <xdr:nvGraphicFramePr>
        <xdr:cNvPr id="4" name="Chart 3">
          <a:extLst>
            <a:ext uri="{FF2B5EF4-FFF2-40B4-BE49-F238E27FC236}">
              <a16:creationId xmlns:a16="http://schemas.microsoft.com/office/drawing/2014/main" id="{9D2E0782-D44D-486E-8F78-31E9D6CDDF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114300</xdr:colOff>
      <xdr:row>0</xdr:row>
      <xdr:rowOff>95250</xdr:rowOff>
    </xdr:from>
    <xdr:to>
      <xdr:col>3</xdr:col>
      <xdr:colOff>56846</xdr:colOff>
      <xdr:row>2</xdr:row>
      <xdr:rowOff>66631</xdr:rowOff>
    </xdr:to>
    <xdr:pic>
      <xdr:nvPicPr>
        <xdr:cNvPr id="5" name="Picture 4">
          <a:extLst>
            <a:ext uri="{FF2B5EF4-FFF2-40B4-BE49-F238E27FC236}">
              <a16:creationId xmlns:a16="http://schemas.microsoft.com/office/drawing/2014/main" id="{73852180-18D3-4A4E-B1BF-9377ABFF1465}"/>
            </a:ext>
          </a:extLst>
        </xdr:cNvPr>
        <xdr:cNvPicPr>
          <a:picLocks noChangeAspect="1"/>
        </xdr:cNvPicPr>
      </xdr:nvPicPr>
      <xdr:blipFill>
        <a:blip xmlns:r="http://schemas.openxmlformats.org/officeDocument/2006/relationships" r:embed="rId2"/>
        <a:stretch>
          <a:fillRect/>
        </a:stretch>
      </xdr:blipFill>
      <xdr:spPr>
        <a:xfrm>
          <a:off x="390525" y="95250"/>
          <a:ext cx="2428571" cy="352381"/>
        </a:xfrm>
        <a:prstGeom prst="rect">
          <a:avLst/>
        </a:prstGeom>
      </xdr:spPr>
    </xdr:pic>
    <xdr:clientData/>
  </xdr:twoCellAnchor>
  <xdr:twoCellAnchor editAs="oneCell">
    <xdr:from>
      <xdr:col>7</xdr:col>
      <xdr:colOff>209550</xdr:colOff>
      <xdr:row>3</xdr:row>
      <xdr:rowOff>76201</xdr:rowOff>
    </xdr:from>
    <xdr:to>
      <xdr:col>8</xdr:col>
      <xdr:colOff>1457325</xdr:colOff>
      <xdr:row>11</xdr:row>
      <xdr:rowOff>95251</xdr:rowOff>
    </xdr:to>
    <mc:AlternateContent xmlns:mc="http://schemas.openxmlformats.org/markup-compatibility/2006" xmlns:a14="http://schemas.microsoft.com/office/drawing/2010/main">
      <mc:Choice Requires="a14">
        <xdr:graphicFrame macro="">
          <xdr:nvGraphicFramePr>
            <xdr:cNvPr id="3" name="Status 4">
              <a:extLst>
                <a:ext uri="{FF2B5EF4-FFF2-40B4-BE49-F238E27FC236}">
                  <a16:creationId xmlns:a16="http://schemas.microsoft.com/office/drawing/2014/main" id="{75B0D95E-37B4-4CFE-8D9E-D9E28EC5C6AF}"/>
                </a:ext>
              </a:extLst>
            </xdr:cNvPr>
            <xdr:cNvGraphicFramePr/>
          </xdr:nvGraphicFramePr>
          <xdr:xfrm>
            <a:off x="0" y="0"/>
            <a:ext cx="0" cy="0"/>
          </xdr:xfrm>
          <a:graphic>
            <a:graphicData uri="http://schemas.microsoft.com/office/drawing/2010/slicer">
              <sle:slicer xmlns:sle="http://schemas.microsoft.com/office/drawing/2010/slicer" name="Status 4"/>
            </a:graphicData>
          </a:graphic>
        </xdr:graphicFrame>
      </mc:Choice>
      <mc:Fallback xmlns="">
        <xdr:sp macro="" textlink="">
          <xdr:nvSpPr>
            <xdr:cNvPr id="0" name=""/>
            <xdr:cNvSpPr>
              <a:spLocks noTextEdit="1"/>
            </xdr:cNvSpPr>
          </xdr:nvSpPr>
          <xdr:spPr>
            <a:xfrm>
              <a:off x="5372100" y="647701"/>
              <a:ext cx="1866900" cy="14097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180975</xdr:colOff>
      <xdr:row>5</xdr:row>
      <xdr:rowOff>9526</xdr:rowOff>
    </xdr:from>
    <xdr:to>
      <xdr:col>1</xdr:col>
      <xdr:colOff>2009775</xdr:colOff>
      <xdr:row>10</xdr:row>
      <xdr:rowOff>123826</xdr:rowOff>
    </xdr:to>
    <mc:AlternateContent xmlns:mc="http://schemas.openxmlformats.org/markup-compatibility/2006" xmlns:a14="http://schemas.microsoft.com/office/drawing/2010/main">
      <mc:Choice Requires="a14">
        <xdr:graphicFrame macro="">
          <xdr:nvGraphicFramePr>
            <xdr:cNvPr id="2" name="Date Type 3">
              <a:extLst>
                <a:ext uri="{FF2B5EF4-FFF2-40B4-BE49-F238E27FC236}">
                  <a16:creationId xmlns:a16="http://schemas.microsoft.com/office/drawing/2014/main" id="{9B37DB53-55A6-4D13-BFB7-1B4FB0F639D0}"/>
                </a:ext>
              </a:extLst>
            </xdr:cNvPr>
            <xdr:cNvGraphicFramePr/>
          </xdr:nvGraphicFramePr>
          <xdr:xfrm>
            <a:off x="0" y="0"/>
            <a:ext cx="0" cy="0"/>
          </xdr:xfrm>
          <a:graphic>
            <a:graphicData uri="http://schemas.microsoft.com/office/drawing/2010/slicer">
              <sle:slicer xmlns:sle="http://schemas.microsoft.com/office/drawing/2010/slicer" name="Date Type 3"/>
            </a:graphicData>
          </a:graphic>
        </xdr:graphicFrame>
      </mc:Choice>
      <mc:Fallback xmlns="">
        <xdr:sp macro="" textlink="">
          <xdr:nvSpPr>
            <xdr:cNvPr id="0" name=""/>
            <xdr:cNvSpPr>
              <a:spLocks noTextEdit="1"/>
            </xdr:cNvSpPr>
          </xdr:nvSpPr>
          <xdr:spPr>
            <a:xfrm>
              <a:off x="457200" y="962026"/>
              <a:ext cx="1828800" cy="9334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190500</xdr:colOff>
      <xdr:row>12</xdr:row>
      <xdr:rowOff>0</xdr:rowOff>
    </xdr:from>
    <xdr:to>
      <xdr:col>1</xdr:col>
      <xdr:colOff>2009775</xdr:colOff>
      <xdr:row>18</xdr:row>
      <xdr:rowOff>28575</xdr:rowOff>
    </xdr:to>
    <mc:AlternateContent xmlns:mc="http://schemas.openxmlformats.org/markup-compatibility/2006" xmlns:a14="http://schemas.microsoft.com/office/drawing/2010/main">
      <mc:Choice Requires="a14">
        <xdr:graphicFrame macro="">
          <xdr:nvGraphicFramePr>
            <xdr:cNvPr id="3" name="Status 2">
              <a:extLst>
                <a:ext uri="{FF2B5EF4-FFF2-40B4-BE49-F238E27FC236}">
                  <a16:creationId xmlns:a16="http://schemas.microsoft.com/office/drawing/2014/main" id="{D3AF0F2D-CEED-4199-992A-DE6EBF078217}"/>
                </a:ext>
              </a:extLst>
            </xdr:cNvPr>
            <xdr:cNvGraphicFramePr/>
          </xdr:nvGraphicFramePr>
          <xdr:xfrm>
            <a:off x="0" y="0"/>
            <a:ext cx="0" cy="0"/>
          </xdr:xfrm>
          <a:graphic>
            <a:graphicData uri="http://schemas.microsoft.com/office/drawing/2010/slicer">
              <sle:slicer xmlns:sle="http://schemas.microsoft.com/office/drawing/2010/slicer" name="Status 2"/>
            </a:graphicData>
          </a:graphic>
        </xdr:graphicFrame>
      </mc:Choice>
      <mc:Fallback xmlns="">
        <xdr:sp macro="" textlink="">
          <xdr:nvSpPr>
            <xdr:cNvPr id="0" name=""/>
            <xdr:cNvSpPr>
              <a:spLocks noTextEdit="1"/>
            </xdr:cNvSpPr>
          </xdr:nvSpPr>
          <xdr:spPr>
            <a:xfrm>
              <a:off x="466725" y="1962150"/>
              <a:ext cx="1819275" cy="11715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AF1E720A-D17E-4326-8D70-2144312B6EBF}"/>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257175</xdr:colOff>
      <xdr:row>4</xdr:row>
      <xdr:rowOff>0</xdr:rowOff>
    </xdr:from>
    <xdr:to>
      <xdr:col>1</xdr:col>
      <xdr:colOff>2019300</xdr:colOff>
      <xdr:row>9</xdr:row>
      <xdr:rowOff>114300</xdr:rowOff>
    </xdr:to>
    <mc:AlternateContent xmlns:mc="http://schemas.openxmlformats.org/markup-compatibility/2006" xmlns:a14="http://schemas.microsoft.com/office/drawing/2010/main">
      <mc:Choice Requires="a14">
        <xdr:graphicFrame macro="">
          <xdr:nvGraphicFramePr>
            <xdr:cNvPr id="5" name="Date Type 4">
              <a:extLst>
                <a:ext uri="{FF2B5EF4-FFF2-40B4-BE49-F238E27FC236}">
                  <a16:creationId xmlns:a16="http://schemas.microsoft.com/office/drawing/2014/main" id="{4B3120C6-6928-44A8-A9EC-6CFB5D1E9A9E}"/>
                </a:ext>
              </a:extLst>
            </xdr:cNvPr>
            <xdr:cNvGraphicFramePr/>
          </xdr:nvGraphicFramePr>
          <xdr:xfrm>
            <a:off x="0" y="0"/>
            <a:ext cx="0" cy="0"/>
          </xdr:xfrm>
          <a:graphic>
            <a:graphicData uri="http://schemas.microsoft.com/office/drawing/2010/slicer">
              <sle:slicer xmlns:sle="http://schemas.microsoft.com/office/drawing/2010/slicer" name="Date Type 4"/>
            </a:graphicData>
          </a:graphic>
        </xdr:graphicFrame>
      </mc:Choice>
      <mc:Fallback xmlns="">
        <xdr:sp macro="" textlink="">
          <xdr:nvSpPr>
            <xdr:cNvPr id="0" name=""/>
            <xdr:cNvSpPr>
              <a:spLocks noTextEdit="1"/>
            </xdr:cNvSpPr>
          </xdr:nvSpPr>
          <xdr:spPr>
            <a:xfrm>
              <a:off x="533400" y="762000"/>
              <a:ext cx="1762125" cy="9429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266699</xdr:colOff>
      <xdr:row>10</xdr:row>
      <xdr:rowOff>161925</xdr:rowOff>
    </xdr:from>
    <xdr:to>
      <xdr:col>1</xdr:col>
      <xdr:colOff>2019300</xdr:colOff>
      <xdr:row>18</xdr:row>
      <xdr:rowOff>123824</xdr:rowOff>
    </xdr:to>
    <mc:AlternateContent xmlns:mc="http://schemas.openxmlformats.org/markup-compatibility/2006" xmlns:a14="http://schemas.microsoft.com/office/drawing/2010/main">
      <mc:Choice Requires="a14">
        <xdr:graphicFrame macro="">
          <xdr:nvGraphicFramePr>
            <xdr:cNvPr id="6" name="Status 3">
              <a:extLst>
                <a:ext uri="{FF2B5EF4-FFF2-40B4-BE49-F238E27FC236}">
                  <a16:creationId xmlns:a16="http://schemas.microsoft.com/office/drawing/2014/main" id="{152DFD19-D961-4911-B6F3-65ABB0669A56}"/>
                </a:ext>
              </a:extLst>
            </xdr:cNvPr>
            <xdr:cNvGraphicFramePr/>
          </xdr:nvGraphicFramePr>
          <xdr:xfrm>
            <a:off x="0" y="0"/>
            <a:ext cx="0" cy="0"/>
          </xdr:xfrm>
          <a:graphic>
            <a:graphicData uri="http://schemas.microsoft.com/office/drawing/2010/slicer">
              <sle:slicer xmlns:sle="http://schemas.microsoft.com/office/drawing/2010/slicer" name="Status 3"/>
            </a:graphicData>
          </a:graphic>
        </xdr:graphicFrame>
      </mc:Choice>
      <mc:Fallback xmlns="">
        <xdr:sp macro="" textlink="">
          <xdr:nvSpPr>
            <xdr:cNvPr id="0" name=""/>
            <xdr:cNvSpPr>
              <a:spLocks noTextEdit="1"/>
            </xdr:cNvSpPr>
          </xdr:nvSpPr>
          <xdr:spPr>
            <a:xfrm>
              <a:off x="542924" y="1752601"/>
              <a:ext cx="1752601" cy="1304924"/>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114300</xdr:colOff>
      <xdr:row>0</xdr:row>
      <xdr:rowOff>95250</xdr:rowOff>
    </xdr:from>
    <xdr:to>
      <xdr:col>3</xdr:col>
      <xdr:colOff>399746</xdr:colOff>
      <xdr:row>2</xdr:row>
      <xdr:rowOff>66631</xdr:rowOff>
    </xdr:to>
    <xdr:pic>
      <xdr:nvPicPr>
        <xdr:cNvPr id="4" name="Picture 3">
          <a:extLst>
            <a:ext uri="{FF2B5EF4-FFF2-40B4-BE49-F238E27FC236}">
              <a16:creationId xmlns:a16="http://schemas.microsoft.com/office/drawing/2014/main" id="{F3E82438-BF16-4C38-AD80-08234A265C47}"/>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691360532408" missingItemsLimit="0" createdVersion="3" refreshedVersion="7" minRefreshableVersion="3" recordCount="88" xr:uid="{231AEDBD-D34F-4AFE-9D03-85012BC8C8B3}">
  <cacheSource type="external" connectionId="2"/>
  <cacheFields count="12">
    <cacheField name="Company Name" numFmtId="0">
      <sharedItems count="3">
        <s v="COMPANY HOLDING"/>
        <s v="COMPANY OCCITANIE"/>
        <s v="COMPANY BREIZH"/>
      </sharedItems>
    </cacheField>
    <cacheField name="Bank Name" numFmtId="0">
      <sharedItems count="3">
        <s v="BNP France"/>
        <s v="LCL"/>
        <s v="SG"/>
      </sharedItems>
    </cacheField>
    <cacheField name="Account Name" numFmtId="0">
      <sharedItems count="9">
        <s v="BNPINVEST HOLDING EUR"/>
        <s v="BNP MAIN HOLDING EUR"/>
        <s v="BNP NIV HOLDING EUR"/>
        <s v="LCL HOLDING EUR"/>
        <s v="SG COMP1 OC EUR"/>
        <s v="SG COMP2 BREIZH EUR"/>
        <s v="SG DEMO HOLDING EUR"/>
        <s v="SG MAIN HOLDING EUR"/>
        <s v="SG RAPPRO HOLDING EUR"/>
      </sharedItems>
    </cacheField>
    <cacheField name="Converted Authorization Limit" numFmtId="0">
      <sharedItems containsSemiMixedTypes="0" containsString="0" containsNumber="1" containsInteger="1" minValue="0" maxValue="0" count="1">
        <n v="0"/>
      </sharedItems>
    </cacheField>
    <cacheField name="Converted Theorical Availability" numFmtId="0">
      <sharedItems containsSemiMixedTypes="0" containsString="0" containsNumber="1" minValue="-993000" maxValue="880000"/>
    </cacheField>
    <cacheField name="Date Type" numFmtId="0">
      <sharedItems count="2">
        <s v="Value"/>
        <s v="Transaction"/>
      </sharedItems>
    </cacheField>
    <cacheField name="Status" numFmtId="0">
      <sharedItems count="3">
        <s v="Actual"/>
        <s v="Confirmed"/>
        <s v="Original"/>
      </sharedItems>
    </cacheField>
    <cacheField name="Converted Debit" numFmtId="0">
      <sharedItems containsSemiMixedTypes="0" containsString="0" containsNumber="1" containsInteger="1" minValue="0" maxValue="0" count="1">
        <n v="0"/>
      </sharedItems>
    </cacheField>
    <cacheField name="Converted Credit" numFmtId="0">
      <sharedItems containsSemiMixedTypes="0" containsString="0" containsNumber="1" containsInteger="1" minValue="0" maxValue="0" count="1">
        <n v="0"/>
      </sharedItems>
    </cacheField>
    <cacheField name="Converted Balance" numFmtId="0">
      <sharedItems containsSemiMixedTypes="0" containsString="0" containsNumber="1" minValue="-993000" maxValue="880000"/>
    </cacheField>
    <cacheField name="Available %" numFmtId="0" formula=" IF('Converted Authorization Limit'&lt;&gt; 0,('Converted Balance'+'Converted Authorization Limit') /'Converted Authorization Limit',0)" databaseField="0"/>
    <cacheField name="Used %" numFmtId="0" formula=" IF('Converted Authorization Limit'&lt;&gt; 0, IF('Converted Balance'/'Converted Authorization Limit'&lt; 0,-1 *'Converted Balance'/'Converted Authorization Limit',0),0)" databaseField="0"/>
  </cacheFields>
  <extLst>
    <ext xmlns:x14="http://schemas.microsoft.com/office/spreadsheetml/2009/9/main" uri="{725AE2AE-9491-48be-B2B4-4EB974FC3084}">
      <x14:pivotCacheDefinition pivotCacheId="424395574"/>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692539930555" missingItemsLimit="0" createdVersion="3" refreshedVersion="7" minRefreshableVersion="3" recordCount="2431" xr:uid="{50730A88-6003-41E9-B2B2-0210BED0EA8F}">
  <cacheSource type="external" connectionId="3"/>
  <cacheFields count="4">
    <cacheField name="Bank Name" numFmtId="0">
      <sharedItems count="3">
        <s v="BNP France"/>
        <s v="SG"/>
        <s v="LCL"/>
      </sharedItems>
    </cacheField>
    <cacheField name="Date Type" numFmtId="0">
      <sharedItems count="2">
        <s v="Value"/>
        <s v="Transaction"/>
      </sharedItems>
    </cacheField>
    <cacheField name="Status" numFmtId="0">
      <sharedItems count="3">
        <s v="Actual"/>
        <s v="Confirmed"/>
        <s v="Original"/>
      </sharedItems>
    </cacheField>
    <cacheField name="Converted Balance" numFmtId="0">
      <sharedItems containsSemiMixedTypes="0" containsString="0" containsNumber="1" minValue="-993000" maxValue="880000"/>
    </cacheField>
  </cacheFields>
  <extLst>
    <ext xmlns:x14="http://schemas.microsoft.com/office/spreadsheetml/2009/9/main" uri="{725AE2AE-9491-48be-B2B4-4EB974FC3084}">
      <x14:pivotCacheDefinition pivotCacheId="2071404047"/>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694337847221" missingItemsLimit="0" createdVersion="3" refreshedVersion="7" minRefreshableVersion="3" recordCount="588" xr:uid="{9373EBAD-7E32-4E70-BB9C-CBE4F8FE81E9}">
  <cacheSource type="external" connectionId="4"/>
  <cacheFields count="11">
    <cacheField name="Company Name" numFmtId="0">
      <sharedItems count="3">
        <s v="COMPANY HOLDING"/>
        <s v="COMPANY OCCITANIE"/>
        <s v="COMPANY BREIZH"/>
      </sharedItems>
    </cacheField>
    <cacheField name="Bank Name" numFmtId="0">
      <sharedItems count="3">
        <s v="BNP France"/>
        <s v="LCL"/>
        <s v="SG"/>
      </sharedItems>
    </cacheField>
    <cacheField name="Account Name" numFmtId="0">
      <sharedItems count="9">
        <s v="BNPINVEST HOLDING EUR"/>
        <s v="BNP MAIN HOLDING EUR"/>
        <s v="BNP NIV HOLDING EUR"/>
        <s v="LCL HOLDING EUR"/>
        <s v="SG COMP1 OC EUR"/>
        <s v="SG COMP2 BREIZH EUR"/>
        <s v="SG DEMO HOLDING EUR"/>
        <s v="SG MAIN HOLDING EUR"/>
        <s v="SG RAPPRO HOLDING EUR"/>
      </sharedItems>
    </cacheField>
    <cacheField name="Date" numFmtId="0">
      <sharedItems containsSemiMixedTypes="0" containsNonDate="0" containsDate="1" containsString="0" minDate="2019-07-31T00:00:00" maxDate="2019-08-06T00:00:00" count="6">
        <d v="2019-07-31T00:00:00"/>
        <d v="2019-08-01T00:00:00"/>
        <d v="2019-08-02T00:00:00"/>
        <d v="2019-08-03T00:00:00"/>
        <d v="2019-08-04T00:00:00"/>
        <d v="2019-08-05T00:00:00"/>
      </sharedItems>
      <fieldGroup par="10" base="3">
        <rangePr groupBy="days" startDate="2019-07-31T00:00:00" endDate="2019-08-06T00:00:00"/>
        <groupItems count="368">
          <s v="&lt;7/31/2019"/>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6/2019"/>
        </groupItems>
      </fieldGroup>
    </cacheField>
    <cacheField name="Date Type" numFmtId="0">
      <sharedItems count="2">
        <s v="Value"/>
        <s v="Transaction"/>
      </sharedItems>
    </cacheField>
    <cacheField name="Status" numFmtId="0">
      <sharedItems count="3">
        <s v="Actual"/>
        <s v="Confirmed"/>
        <s v="Original"/>
      </sharedItems>
    </cacheField>
    <cacheField name="Converted Date" numFmtId="0">
      <sharedItems containsSemiMixedTypes="0" containsNonDate="0" containsDate="1" containsString="0" minDate="2019-08-05T00:00:00" maxDate="2019-08-06T00:00:00" count="1">
        <d v="2019-08-05T00:00:00"/>
      </sharedItems>
    </cacheField>
    <cacheField name="Converted Debit" numFmtId="0">
      <sharedItems containsSemiMixedTypes="0" containsString="0" containsNumber="1" containsInteger="1" minValue="0" maxValue="200000" count="6">
        <n v="0"/>
        <n v="860"/>
        <n v="25000"/>
        <n v="23000"/>
        <n v="200000"/>
        <n v="5000"/>
      </sharedItems>
    </cacheField>
    <cacheField name="Converted Credit" numFmtId="0">
      <sharedItems containsSemiMixedTypes="0" containsString="0" containsNumber="1" containsInteger="1" minValue="0" maxValue="130000" count="2">
        <n v="0"/>
        <n v="130000"/>
      </sharedItems>
    </cacheField>
    <cacheField name="Converted Balance" numFmtId="0">
      <sharedItems containsSemiMixedTypes="0" containsString="0" containsNumber="1" minValue="-993000" maxValue="880000"/>
    </cacheField>
    <cacheField name="Months" numFmtId="0" databaseField="0">
      <fieldGroup base="3">
        <rangePr groupBy="months" startDate="2019-07-31T00:00:00" endDate="2019-08-06T00:00:00"/>
        <groupItems count="14">
          <s v="&lt;7/31/2019"/>
          <s v="Jan"/>
          <s v="Feb"/>
          <s v="Mar"/>
          <s v="Apr"/>
          <s v="May"/>
          <s v="Jun"/>
          <s v="Jul"/>
          <s v="Aug"/>
          <s v="Sep"/>
          <s v="Oct"/>
          <s v="Nov"/>
          <s v="Dec"/>
          <s v="&gt;8/6/2019"/>
        </groupItems>
      </fieldGroup>
    </cacheField>
  </cacheFields>
  <extLst>
    <ext xmlns:x14="http://schemas.microsoft.com/office/spreadsheetml/2009/9/main" uri="{725AE2AE-9491-48be-B2B4-4EB974FC3084}">
      <x14:pivotCacheDefinition pivotCacheId="634329488"/>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8">
  <r>
    <x v="0"/>
    <x v="0"/>
    <x v="0"/>
    <x v="0"/>
    <n v="5310.2"/>
    <x v="0"/>
    <x v="0"/>
    <x v="0"/>
    <x v="0"/>
    <n v="5310.2"/>
  </r>
  <r>
    <x v="0"/>
    <x v="0"/>
    <x v="1"/>
    <x v="0"/>
    <n v="-10"/>
    <x v="0"/>
    <x v="0"/>
    <x v="0"/>
    <x v="0"/>
    <n v="-10"/>
  </r>
  <r>
    <x v="0"/>
    <x v="0"/>
    <x v="1"/>
    <x v="0"/>
    <n v="-171164"/>
    <x v="0"/>
    <x v="1"/>
    <x v="0"/>
    <x v="0"/>
    <n v="-171164"/>
  </r>
  <r>
    <x v="0"/>
    <x v="0"/>
    <x v="1"/>
    <x v="0"/>
    <n v="-12"/>
    <x v="0"/>
    <x v="1"/>
    <x v="0"/>
    <x v="0"/>
    <n v="-12"/>
  </r>
  <r>
    <x v="0"/>
    <x v="0"/>
    <x v="1"/>
    <x v="0"/>
    <n v="-2200.2399999999998"/>
    <x v="0"/>
    <x v="1"/>
    <x v="0"/>
    <x v="0"/>
    <n v="-2200.2399999999998"/>
  </r>
  <r>
    <x v="0"/>
    <x v="0"/>
    <x v="1"/>
    <x v="0"/>
    <n v="25058.38"/>
    <x v="0"/>
    <x v="1"/>
    <x v="0"/>
    <x v="0"/>
    <n v="25058.38"/>
  </r>
  <r>
    <x v="0"/>
    <x v="0"/>
    <x v="1"/>
    <x v="0"/>
    <n v="-12"/>
    <x v="0"/>
    <x v="2"/>
    <x v="0"/>
    <x v="0"/>
    <n v="-12"/>
  </r>
  <r>
    <x v="0"/>
    <x v="0"/>
    <x v="1"/>
    <x v="0"/>
    <n v="-75"/>
    <x v="0"/>
    <x v="2"/>
    <x v="0"/>
    <x v="0"/>
    <n v="-75"/>
  </r>
  <r>
    <x v="0"/>
    <x v="0"/>
    <x v="2"/>
    <x v="0"/>
    <n v="7230"/>
    <x v="0"/>
    <x v="0"/>
    <x v="0"/>
    <x v="0"/>
    <n v="7230"/>
  </r>
  <r>
    <x v="0"/>
    <x v="1"/>
    <x v="3"/>
    <x v="0"/>
    <n v="1200"/>
    <x v="0"/>
    <x v="2"/>
    <x v="0"/>
    <x v="0"/>
    <n v="1200"/>
  </r>
  <r>
    <x v="1"/>
    <x v="2"/>
    <x v="4"/>
    <x v="0"/>
    <n v="200"/>
    <x v="0"/>
    <x v="0"/>
    <x v="0"/>
    <x v="0"/>
    <n v="200"/>
  </r>
  <r>
    <x v="1"/>
    <x v="2"/>
    <x v="4"/>
    <x v="0"/>
    <n v="6825.93"/>
    <x v="0"/>
    <x v="0"/>
    <x v="0"/>
    <x v="0"/>
    <n v="6825.93"/>
  </r>
  <r>
    <x v="1"/>
    <x v="2"/>
    <x v="4"/>
    <x v="0"/>
    <n v="122.3"/>
    <x v="0"/>
    <x v="0"/>
    <x v="0"/>
    <x v="0"/>
    <n v="122.3"/>
  </r>
  <r>
    <x v="1"/>
    <x v="2"/>
    <x v="4"/>
    <x v="0"/>
    <n v="-120.02"/>
    <x v="0"/>
    <x v="1"/>
    <x v="0"/>
    <x v="0"/>
    <n v="-120.02"/>
  </r>
  <r>
    <x v="1"/>
    <x v="2"/>
    <x v="4"/>
    <x v="0"/>
    <n v="-21.01"/>
    <x v="0"/>
    <x v="1"/>
    <x v="0"/>
    <x v="0"/>
    <n v="-21.01"/>
  </r>
  <r>
    <x v="1"/>
    <x v="2"/>
    <x v="4"/>
    <x v="0"/>
    <n v="-1200.01"/>
    <x v="0"/>
    <x v="1"/>
    <x v="0"/>
    <x v="0"/>
    <n v="-1200.01"/>
  </r>
  <r>
    <x v="1"/>
    <x v="2"/>
    <x v="4"/>
    <x v="0"/>
    <n v="-7888.65"/>
    <x v="0"/>
    <x v="1"/>
    <x v="0"/>
    <x v="0"/>
    <n v="-7888.65"/>
  </r>
  <r>
    <x v="1"/>
    <x v="2"/>
    <x v="4"/>
    <x v="0"/>
    <n v="-38158.080000000002"/>
    <x v="0"/>
    <x v="1"/>
    <x v="0"/>
    <x v="0"/>
    <n v="-38158.080000000002"/>
  </r>
  <r>
    <x v="2"/>
    <x v="2"/>
    <x v="5"/>
    <x v="0"/>
    <n v="500"/>
    <x v="0"/>
    <x v="0"/>
    <x v="0"/>
    <x v="0"/>
    <n v="500"/>
  </r>
  <r>
    <x v="2"/>
    <x v="2"/>
    <x v="5"/>
    <x v="0"/>
    <n v="11632.12"/>
    <x v="0"/>
    <x v="0"/>
    <x v="0"/>
    <x v="0"/>
    <n v="11632.12"/>
  </r>
  <r>
    <x v="0"/>
    <x v="2"/>
    <x v="6"/>
    <x v="0"/>
    <n v="10"/>
    <x v="0"/>
    <x v="0"/>
    <x v="0"/>
    <x v="0"/>
    <n v="10"/>
  </r>
  <r>
    <x v="0"/>
    <x v="2"/>
    <x v="6"/>
    <x v="0"/>
    <n v="-1234.1199999999999"/>
    <x v="0"/>
    <x v="0"/>
    <x v="0"/>
    <x v="0"/>
    <n v="-1234.1199999999999"/>
  </r>
  <r>
    <x v="0"/>
    <x v="2"/>
    <x v="6"/>
    <x v="0"/>
    <n v="-558.36"/>
    <x v="0"/>
    <x v="0"/>
    <x v="0"/>
    <x v="0"/>
    <n v="-558.36"/>
  </r>
  <r>
    <x v="0"/>
    <x v="2"/>
    <x v="6"/>
    <x v="0"/>
    <n v="-856.94"/>
    <x v="0"/>
    <x v="0"/>
    <x v="0"/>
    <x v="0"/>
    <n v="-856.94"/>
  </r>
  <r>
    <x v="0"/>
    <x v="2"/>
    <x v="6"/>
    <x v="0"/>
    <n v="-170400"/>
    <x v="0"/>
    <x v="0"/>
    <x v="0"/>
    <x v="0"/>
    <n v="-170400"/>
  </r>
  <r>
    <x v="0"/>
    <x v="2"/>
    <x v="6"/>
    <x v="0"/>
    <n v="-8281.7199999999993"/>
    <x v="0"/>
    <x v="0"/>
    <x v="0"/>
    <x v="0"/>
    <n v="-8281.7199999999993"/>
  </r>
  <r>
    <x v="0"/>
    <x v="2"/>
    <x v="6"/>
    <x v="0"/>
    <n v="-3971.29"/>
    <x v="0"/>
    <x v="0"/>
    <x v="0"/>
    <x v="0"/>
    <n v="-3971.29"/>
  </r>
  <r>
    <x v="0"/>
    <x v="2"/>
    <x v="6"/>
    <x v="0"/>
    <n v="-693.55"/>
    <x v="0"/>
    <x v="0"/>
    <x v="0"/>
    <x v="0"/>
    <n v="-693.55"/>
  </r>
  <r>
    <x v="0"/>
    <x v="2"/>
    <x v="6"/>
    <x v="0"/>
    <n v="-342.07"/>
    <x v="0"/>
    <x v="0"/>
    <x v="0"/>
    <x v="0"/>
    <n v="-342.07"/>
  </r>
  <r>
    <x v="0"/>
    <x v="2"/>
    <x v="6"/>
    <x v="0"/>
    <n v="-764"/>
    <x v="0"/>
    <x v="0"/>
    <x v="0"/>
    <x v="0"/>
    <n v="-764"/>
  </r>
  <r>
    <x v="0"/>
    <x v="2"/>
    <x v="6"/>
    <x v="0"/>
    <n v="-759.26"/>
    <x v="0"/>
    <x v="0"/>
    <x v="0"/>
    <x v="0"/>
    <n v="-759.26"/>
  </r>
  <r>
    <x v="0"/>
    <x v="2"/>
    <x v="6"/>
    <x v="0"/>
    <n v="-438.98"/>
    <x v="0"/>
    <x v="0"/>
    <x v="0"/>
    <x v="0"/>
    <n v="-438.98"/>
  </r>
  <r>
    <x v="0"/>
    <x v="2"/>
    <x v="6"/>
    <x v="0"/>
    <n v="24950.28"/>
    <x v="0"/>
    <x v="0"/>
    <x v="0"/>
    <x v="0"/>
    <n v="24950.28"/>
  </r>
  <r>
    <x v="0"/>
    <x v="2"/>
    <x v="6"/>
    <x v="0"/>
    <n v="-993000"/>
    <x v="0"/>
    <x v="0"/>
    <x v="0"/>
    <x v="0"/>
    <n v="-993000"/>
  </r>
  <r>
    <x v="0"/>
    <x v="2"/>
    <x v="6"/>
    <x v="0"/>
    <n v="880000"/>
    <x v="0"/>
    <x v="0"/>
    <x v="0"/>
    <x v="0"/>
    <n v="880000"/>
  </r>
  <r>
    <x v="0"/>
    <x v="2"/>
    <x v="6"/>
    <x v="0"/>
    <n v="2800"/>
    <x v="0"/>
    <x v="1"/>
    <x v="0"/>
    <x v="0"/>
    <n v="2800"/>
  </r>
  <r>
    <x v="0"/>
    <x v="2"/>
    <x v="6"/>
    <x v="0"/>
    <n v="221030.11"/>
    <x v="0"/>
    <x v="1"/>
    <x v="0"/>
    <x v="0"/>
    <n v="221030.11"/>
  </r>
  <r>
    <x v="0"/>
    <x v="2"/>
    <x v="6"/>
    <x v="0"/>
    <n v="-12"/>
    <x v="0"/>
    <x v="2"/>
    <x v="0"/>
    <x v="0"/>
    <n v="-12"/>
  </r>
  <r>
    <x v="0"/>
    <x v="2"/>
    <x v="6"/>
    <x v="0"/>
    <n v="-876.05"/>
    <x v="0"/>
    <x v="2"/>
    <x v="0"/>
    <x v="0"/>
    <n v="-876.05"/>
  </r>
  <r>
    <x v="0"/>
    <x v="2"/>
    <x v="6"/>
    <x v="0"/>
    <n v="38007.1"/>
    <x v="0"/>
    <x v="2"/>
    <x v="0"/>
    <x v="0"/>
    <n v="38007.1"/>
  </r>
  <r>
    <x v="0"/>
    <x v="2"/>
    <x v="7"/>
    <x v="0"/>
    <n v="300"/>
    <x v="0"/>
    <x v="0"/>
    <x v="0"/>
    <x v="0"/>
    <n v="300"/>
  </r>
  <r>
    <x v="0"/>
    <x v="2"/>
    <x v="8"/>
    <x v="0"/>
    <n v="60100"/>
    <x v="0"/>
    <x v="0"/>
    <x v="0"/>
    <x v="0"/>
    <n v="60100"/>
  </r>
  <r>
    <x v="0"/>
    <x v="2"/>
    <x v="8"/>
    <x v="0"/>
    <n v="-25589"/>
    <x v="0"/>
    <x v="1"/>
    <x v="0"/>
    <x v="0"/>
    <n v="-25589"/>
  </r>
  <r>
    <x v="0"/>
    <x v="2"/>
    <x v="8"/>
    <x v="0"/>
    <n v="67.23"/>
    <x v="0"/>
    <x v="1"/>
    <x v="0"/>
    <x v="0"/>
    <n v="67.23"/>
  </r>
  <r>
    <x v="0"/>
    <x v="0"/>
    <x v="0"/>
    <x v="0"/>
    <n v="5310.2"/>
    <x v="1"/>
    <x v="0"/>
    <x v="0"/>
    <x v="0"/>
    <n v="5310.2"/>
  </r>
  <r>
    <x v="0"/>
    <x v="0"/>
    <x v="1"/>
    <x v="0"/>
    <n v="-10"/>
    <x v="1"/>
    <x v="0"/>
    <x v="0"/>
    <x v="0"/>
    <n v="-10"/>
  </r>
  <r>
    <x v="0"/>
    <x v="0"/>
    <x v="1"/>
    <x v="0"/>
    <n v="-171164"/>
    <x v="1"/>
    <x v="1"/>
    <x v="0"/>
    <x v="0"/>
    <n v="-171164"/>
  </r>
  <r>
    <x v="0"/>
    <x v="0"/>
    <x v="1"/>
    <x v="0"/>
    <n v="-12"/>
    <x v="1"/>
    <x v="1"/>
    <x v="0"/>
    <x v="0"/>
    <n v="-12"/>
  </r>
  <r>
    <x v="0"/>
    <x v="0"/>
    <x v="1"/>
    <x v="0"/>
    <n v="-2200.2399999999998"/>
    <x v="1"/>
    <x v="1"/>
    <x v="0"/>
    <x v="0"/>
    <n v="-2200.2399999999998"/>
  </r>
  <r>
    <x v="0"/>
    <x v="0"/>
    <x v="1"/>
    <x v="0"/>
    <n v="25058.38"/>
    <x v="1"/>
    <x v="1"/>
    <x v="0"/>
    <x v="0"/>
    <n v="25058.38"/>
  </r>
  <r>
    <x v="0"/>
    <x v="0"/>
    <x v="1"/>
    <x v="0"/>
    <n v="-12"/>
    <x v="1"/>
    <x v="2"/>
    <x v="0"/>
    <x v="0"/>
    <n v="-12"/>
  </r>
  <r>
    <x v="0"/>
    <x v="0"/>
    <x v="1"/>
    <x v="0"/>
    <n v="-75"/>
    <x v="1"/>
    <x v="2"/>
    <x v="0"/>
    <x v="0"/>
    <n v="-75"/>
  </r>
  <r>
    <x v="0"/>
    <x v="0"/>
    <x v="2"/>
    <x v="0"/>
    <n v="7230"/>
    <x v="1"/>
    <x v="0"/>
    <x v="0"/>
    <x v="0"/>
    <n v="7230"/>
  </r>
  <r>
    <x v="0"/>
    <x v="1"/>
    <x v="3"/>
    <x v="0"/>
    <n v="1200"/>
    <x v="1"/>
    <x v="2"/>
    <x v="0"/>
    <x v="0"/>
    <n v="1200"/>
  </r>
  <r>
    <x v="1"/>
    <x v="2"/>
    <x v="4"/>
    <x v="0"/>
    <n v="200"/>
    <x v="1"/>
    <x v="0"/>
    <x v="0"/>
    <x v="0"/>
    <n v="200"/>
  </r>
  <r>
    <x v="1"/>
    <x v="2"/>
    <x v="4"/>
    <x v="0"/>
    <n v="133497.21"/>
    <x v="1"/>
    <x v="0"/>
    <x v="0"/>
    <x v="0"/>
    <n v="133497.21"/>
  </r>
  <r>
    <x v="1"/>
    <x v="2"/>
    <x v="4"/>
    <x v="0"/>
    <n v="28125.93"/>
    <x v="1"/>
    <x v="0"/>
    <x v="0"/>
    <x v="0"/>
    <n v="28125.93"/>
  </r>
  <r>
    <x v="1"/>
    <x v="2"/>
    <x v="4"/>
    <x v="0"/>
    <n v="353.3"/>
    <x v="1"/>
    <x v="0"/>
    <x v="0"/>
    <x v="0"/>
    <n v="353.3"/>
  </r>
  <r>
    <x v="1"/>
    <x v="2"/>
    <x v="4"/>
    <x v="0"/>
    <n v="-120.02"/>
    <x v="1"/>
    <x v="1"/>
    <x v="0"/>
    <x v="0"/>
    <n v="-120.02"/>
  </r>
  <r>
    <x v="1"/>
    <x v="2"/>
    <x v="4"/>
    <x v="0"/>
    <n v="-21.01"/>
    <x v="1"/>
    <x v="1"/>
    <x v="0"/>
    <x v="0"/>
    <n v="-21.01"/>
  </r>
  <r>
    <x v="1"/>
    <x v="2"/>
    <x v="4"/>
    <x v="0"/>
    <n v="-1200.01"/>
    <x v="1"/>
    <x v="1"/>
    <x v="0"/>
    <x v="0"/>
    <n v="-1200.01"/>
  </r>
  <r>
    <x v="1"/>
    <x v="2"/>
    <x v="4"/>
    <x v="0"/>
    <n v="-7888.65"/>
    <x v="1"/>
    <x v="1"/>
    <x v="0"/>
    <x v="0"/>
    <n v="-7888.65"/>
  </r>
  <r>
    <x v="1"/>
    <x v="2"/>
    <x v="4"/>
    <x v="0"/>
    <n v="-158158.07999999999"/>
    <x v="1"/>
    <x v="1"/>
    <x v="0"/>
    <x v="0"/>
    <n v="-158158.07999999999"/>
  </r>
  <r>
    <x v="2"/>
    <x v="2"/>
    <x v="5"/>
    <x v="0"/>
    <n v="500"/>
    <x v="1"/>
    <x v="0"/>
    <x v="0"/>
    <x v="0"/>
    <n v="500"/>
  </r>
  <r>
    <x v="2"/>
    <x v="2"/>
    <x v="5"/>
    <x v="0"/>
    <n v="11632.12"/>
    <x v="1"/>
    <x v="0"/>
    <x v="0"/>
    <x v="0"/>
    <n v="11632.12"/>
  </r>
  <r>
    <x v="0"/>
    <x v="2"/>
    <x v="6"/>
    <x v="0"/>
    <n v="10"/>
    <x v="1"/>
    <x v="0"/>
    <x v="0"/>
    <x v="0"/>
    <n v="10"/>
  </r>
  <r>
    <x v="0"/>
    <x v="2"/>
    <x v="6"/>
    <x v="0"/>
    <n v="-1234.1199999999999"/>
    <x v="1"/>
    <x v="0"/>
    <x v="0"/>
    <x v="0"/>
    <n v="-1234.1199999999999"/>
  </r>
  <r>
    <x v="0"/>
    <x v="2"/>
    <x v="6"/>
    <x v="0"/>
    <n v="-558.36"/>
    <x v="1"/>
    <x v="0"/>
    <x v="0"/>
    <x v="0"/>
    <n v="-558.36"/>
  </r>
  <r>
    <x v="0"/>
    <x v="2"/>
    <x v="6"/>
    <x v="0"/>
    <n v="-856.94"/>
    <x v="1"/>
    <x v="0"/>
    <x v="0"/>
    <x v="0"/>
    <n v="-856.94"/>
  </r>
  <r>
    <x v="0"/>
    <x v="2"/>
    <x v="6"/>
    <x v="0"/>
    <n v="-170400"/>
    <x v="1"/>
    <x v="0"/>
    <x v="0"/>
    <x v="0"/>
    <n v="-170400"/>
  </r>
  <r>
    <x v="0"/>
    <x v="2"/>
    <x v="6"/>
    <x v="0"/>
    <n v="-8281.7199999999993"/>
    <x v="1"/>
    <x v="0"/>
    <x v="0"/>
    <x v="0"/>
    <n v="-8281.7199999999993"/>
  </r>
  <r>
    <x v="0"/>
    <x v="2"/>
    <x v="6"/>
    <x v="0"/>
    <n v="-3971.29"/>
    <x v="1"/>
    <x v="0"/>
    <x v="0"/>
    <x v="0"/>
    <n v="-3971.29"/>
  </r>
  <r>
    <x v="0"/>
    <x v="2"/>
    <x v="6"/>
    <x v="0"/>
    <n v="-693.55"/>
    <x v="1"/>
    <x v="0"/>
    <x v="0"/>
    <x v="0"/>
    <n v="-693.55"/>
  </r>
  <r>
    <x v="0"/>
    <x v="2"/>
    <x v="6"/>
    <x v="0"/>
    <n v="-342.07"/>
    <x v="1"/>
    <x v="0"/>
    <x v="0"/>
    <x v="0"/>
    <n v="-342.07"/>
  </r>
  <r>
    <x v="0"/>
    <x v="2"/>
    <x v="6"/>
    <x v="0"/>
    <n v="-764"/>
    <x v="1"/>
    <x v="0"/>
    <x v="0"/>
    <x v="0"/>
    <n v="-764"/>
  </r>
  <r>
    <x v="0"/>
    <x v="2"/>
    <x v="6"/>
    <x v="0"/>
    <n v="-759.26"/>
    <x v="1"/>
    <x v="0"/>
    <x v="0"/>
    <x v="0"/>
    <n v="-759.26"/>
  </r>
  <r>
    <x v="0"/>
    <x v="2"/>
    <x v="6"/>
    <x v="0"/>
    <n v="-438.98"/>
    <x v="1"/>
    <x v="0"/>
    <x v="0"/>
    <x v="0"/>
    <n v="-438.98"/>
  </r>
  <r>
    <x v="0"/>
    <x v="2"/>
    <x v="6"/>
    <x v="0"/>
    <n v="2190"/>
    <x v="1"/>
    <x v="0"/>
    <x v="0"/>
    <x v="0"/>
    <n v="2190"/>
  </r>
  <r>
    <x v="0"/>
    <x v="2"/>
    <x v="6"/>
    <x v="0"/>
    <n v="24950.28"/>
    <x v="1"/>
    <x v="0"/>
    <x v="0"/>
    <x v="0"/>
    <n v="24950.28"/>
  </r>
  <r>
    <x v="0"/>
    <x v="2"/>
    <x v="6"/>
    <x v="0"/>
    <n v="-993000"/>
    <x v="1"/>
    <x v="0"/>
    <x v="0"/>
    <x v="0"/>
    <n v="-993000"/>
  </r>
  <r>
    <x v="0"/>
    <x v="2"/>
    <x v="6"/>
    <x v="0"/>
    <n v="880000"/>
    <x v="1"/>
    <x v="0"/>
    <x v="0"/>
    <x v="0"/>
    <n v="880000"/>
  </r>
  <r>
    <x v="0"/>
    <x v="2"/>
    <x v="6"/>
    <x v="0"/>
    <n v="221030.11"/>
    <x v="1"/>
    <x v="1"/>
    <x v="0"/>
    <x v="0"/>
    <n v="221030.11"/>
  </r>
  <r>
    <x v="0"/>
    <x v="2"/>
    <x v="6"/>
    <x v="0"/>
    <n v="-12"/>
    <x v="1"/>
    <x v="2"/>
    <x v="0"/>
    <x v="0"/>
    <n v="-12"/>
  </r>
  <r>
    <x v="0"/>
    <x v="2"/>
    <x v="6"/>
    <x v="0"/>
    <n v="-876.05"/>
    <x v="1"/>
    <x v="2"/>
    <x v="0"/>
    <x v="0"/>
    <n v="-876.05"/>
  </r>
  <r>
    <x v="0"/>
    <x v="2"/>
    <x v="6"/>
    <x v="0"/>
    <n v="38007.1"/>
    <x v="1"/>
    <x v="2"/>
    <x v="0"/>
    <x v="0"/>
    <n v="38007.1"/>
  </r>
  <r>
    <x v="0"/>
    <x v="2"/>
    <x v="7"/>
    <x v="0"/>
    <n v="300"/>
    <x v="1"/>
    <x v="0"/>
    <x v="0"/>
    <x v="0"/>
    <n v="300"/>
  </r>
  <r>
    <x v="0"/>
    <x v="2"/>
    <x v="8"/>
    <x v="0"/>
    <n v="60100"/>
    <x v="1"/>
    <x v="0"/>
    <x v="0"/>
    <x v="0"/>
    <n v="60100"/>
  </r>
  <r>
    <x v="0"/>
    <x v="2"/>
    <x v="8"/>
    <x v="0"/>
    <n v="-25589"/>
    <x v="1"/>
    <x v="1"/>
    <x v="0"/>
    <x v="0"/>
    <n v="-25589"/>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31">
  <r>
    <x v="0"/>
    <x v="0"/>
    <x v="0"/>
    <n v="5310.2"/>
  </r>
  <r>
    <x v="0"/>
    <x v="0"/>
    <x v="0"/>
    <n v="-10"/>
  </r>
  <r>
    <x v="0"/>
    <x v="0"/>
    <x v="0"/>
    <n v="7230"/>
  </r>
  <r>
    <x v="1"/>
    <x v="0"/>
    <x v="0"/>
    <n v="200"/>
  </r>
  <r>
    <x v="1"/>
    <x v="0"/>
    <x v="0"/>
    <n v="500"/>
  </r>
  <r>
    <x v="1"/>
    <x v="0"/>
    <x v="0"/>
    <n v="10"/>
  </r>
  <r>
    <x v="1"/>
    <x v="0"/>
    <x v="0"/>
    <n v="300"/>
  </r>
  <r>
    <x v="1"/>
    <x v="0"/>
    <x v="0"/>
    <n v="60100"/>
  </r>
  <r>
    <x v="0"/>
    <x v="0"/>
    <x v="0"/>
    <n v="5310.2"/>
  </r>
  <r>
    <x v="0"/>
    <x v="0"/>
    <x v="0"/>
    <n v="-10"/>
  </r>
  <r>
    <x v="0"/>
    <x v="0"/>
    <x v="1"/>
    <n v="-12"/>
  </r>
  <r>
    <x v="0"/>
    <x v="0"/>
    <x v="2"/>
    <n v="-12"/>
  </r>
  <r>
    <x v="0"/>
    <x v="0"/>
    <x v="0"/>
    <n v="7230"/>
  </r>
  <r>
    <x v="1"/>
    <x v="0"/>
    <x v="0"/>
    <n v="200"/>
  </r>
  <r>
    <x v="1"/>
    <x v="0"/>
    <x v="0"/>
    <n v="45.78"/>
  </r>
  <r>
    <x v="1"/>
    <x v="0"/>
    <x v="0"/>
    <n v="122.3"/>
  </r>
  <r>
    <x v="1"/>
    <x v="0"/>
    <x v="1"/>
    <n v="-1200.01"/>
  </r>
  <r>
    <x v="1"/>
    <x v="0"/>
    <x v="1"/>
    <n v="-37812.32"/>
  </r>
  <r>
    <x v="1"/>
    <x v="0"/>
    <x v="0"/>
    <n v="500"/>
  </r>
  <r>
    <x v="1"/>
    <x v="0"/>
    <x v="0"/>
    <n v="10"/>
  </r>
  <r>
    <x v="1"/>
    <x v="0"/>
    <x v="0"/>
    <n v="-1234.1199999999999"/>
  </r>
  <r>
    <x v="1"/>
    <x v="0"/>
    <x v="2"/>
    <n v="-12"/>
  </r>
  <r>
    <x v="1"/>
    <x v="0"/>
    <x v="0"/>
    <n v="300"/>
  </r>
  <r>
    <x v="1"/>
    <x v="0"/>
    <x v="0"/>
    <n v="60100"/>
  </r>
  <r>
    <x v="0"/>
    <x v="0"/>
    <x v="0"/>
    <n v="5310.2"/>
  </r>
  <r>
    <x v="0"/>
    <x v="0"/>
    <x v="0"/>
    <n v="-10"/>
  </r>
  <r>
    <x v="0"/>
    <x v="0"/>
    <x v="1"/>
    <n v="-12"/>
  </r>
  <r>
    <x v="0"/>
    <x v="0"/>
    <x v="2"/>
    <n v="-12"/>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1"/>
    <n v="2800"/>
  </r>
  <r>
    <x v="1"/>
    <x v="0"/>
    <x v="2"/>
    <n v="-12"/>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1"/>
    <x v="0"/>
    <n v="5310.2"/>
  </r>
  <r>
    <x v="0"/>
    <x v="1"/>
    <x v="0"/>
    <n v="-10"/>
  </r>
  <r>
    <x v="0"/>
    <x v="1"/>
    <x v="0"/>
    <n v="7230"/>
  </r>
  <r>
    <x v="1"/>
    <x v="1"/>
    <x v="0"/>
    <n v="200"/>
  </r>
  <r>
    <x v="1"/>
    <x v="1"/>
    <x v="0"/>
    <n v="500"/>
  </r>
  <r>
    <x v="1"/>
    <x v="1"/>
    <x v="0"/>
    <n v="10"/>
  </r>
  <r>
    <x v="1"/>
    <x v="1"/>
    <x v="0"/>
    <n v="300"/>
  </r>
  <r>
    <x v="1"/>
    <x v="1"/>
    <x v="0"/>
    <n v="60100"/>
  </r>
  <r>
    <x v="0"/>
    <x v="1"/>
    <x v="0"/>
    <n v="5310.2"/>
  </r>
  <r>
    <x v="0"/>
    <x v="1"/>
    <x v="0"/>
    <n v="-10"/>
  </r>
  <r>
    <x v="0"/>
    <x v="1"/>
    <x v="1"/>
    <n v="-12"/>
  </r>
  <r>
    <x v="0"/>
    <x v="1"/>
    <x v="2"/>
    <n v="-12"/>
  </r>
  <r>
    <x v="0"/>
    <x v="1"/>
    <x v="0"/>
    <n v="7230"/>
  </r>
  <r>
    <x v="1"/>
    <x v="1"/>
    <x v="0"/>
    <n v="200"/>
  </r>
  <r>
    <x v="1"/>
    <x v="1"/>
    <x v="0"/>
    <n v="500"/>
  </r>
  <r>
    <x v="1"/>
    <x v="1"/>
    <x v="0"/>
    <n v="10"/>
  </r>
  <r>
    <x v="1"/>
    <x v="1"/>
    <x v="0"/>
    <n v="-1234.1199999999999"/>
  </r>
  <r>
    <x v="1"/>
    <x v="1"/>
    <x v="2"/>
    <n v="-12"/>
  </r>
  <r>
    <x v="1"/>
    <x v="1"/>
    <x v="0"/>
    <n v="300"/>
  </r>
  <r>
    <x v="1"/>
    <x v="1"/>
    <x v="0"/>
    <n v="60100"/>
  </r>
  <r>
    <x v="0"/>
    <x v="1"/>
    <x v="0"/>
    <n v="5310.2"/>
  </r>
  <r>
    <x v="0"/>
    <x v="1"/>
    <x v="0"/>
    <n v="-10"/>
  </r>
  <r>
    <x v="0"/>
    <x v="1"/>
    <x v="1"/>
    <n v="-12"/>
  </r>
  <r>
    <x v="0"/>
    <x v="1"/>
    <x v="2"/>
    <n v="-12"/>
  </r>
  <r>
    <x v="0"/>
    <x v="1"/>
    <x v="0"/>
    <n v="7230"/>
  </r>
  <r>
    <x v="1"/>
    <x v="1"/>
    <x v="0"/>
    <n v="200"/>
  </r>
  <r>
    <x v="1"/>
    <x v="1"/>
    <x v="0"/>
    <n v="500"/>
  </r>
  <r>
    <x v="1"/>
    <x v="1"/>
    <x v="0"/>
    <n v="11632.12"/>
  </r>
  <r>
    <x v="1"/>
    <x v="1"/>
    <x v="0"/>
    <n v="10"/>
  </r>
  <r>
    <x v="1"/>
    <x v="1"/>
    <x v="0"/>
    <n v="-1234.1199999999999"/>
  </r>
  <r>
    <x v="1"/>
    <x v="1"/>
    <x v="2"/>
    <n v="-12"/>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1"/>
    <n v="221030.11"/>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1"/>
    <n v="221030.11"/>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88">
  <r>
    <x v="0"/>
    <x v="0"/>
    <x v="0"/>
    <x v="0"/>
    <x v="0"/>
    <x v="0"/>
    <x v="0"/>
    <x v="0"/>
    <x v="0"/>
    <n v="5310.2"/>
  </r>
  <r>
    <x v="0"/>
    <x v="0"/>
    <x v="1"/>
    <x v="0"/>
    <x v="0"/>
    <x v="0"/>
    <x v="0"/>
    <x v="0"/>
    <x v="0"/>
    <n v="-10"/>
  </r>
  <r>
    <x v="0"/>
    <x v="0"/>
    <x v="1"/>
    <x v="0"/>
    <x v="0"/>
    <x v="1"/>
    <x v="0"/>
    <x v="0"/>
    <x v="0"/>
    <n v="-171164"/>
  </r>
  <r>
    <x v="0"/>
    <x v="0"/>
    <x v="1"/>
    <x v="0"/>
    <x v="0"/>
    <x v="1"/>
    <x v="0"/>
    <x v="0"/>
    <x v="0"/>
    <n v="-12"/>
  </r>
  <r>
    <x v="0"/>
    <x v="0"/>
    <x v="1"/>
    <x v="0"/>
    <x v="0"/>
    <x v="1"/>
    <x v="0"/>
    <x v="0"/>
    <x v="0"/>
    <n v="-2200.2399999999998"/>
  </r>
  <r>
    <x v="0"/>
    <x v="0"/>
    <x v="1"/>
    <x v="0"/>
    <x v="0"/>
    <x v="1"/>
    <x v="0"/>
    <x v="0"/>
    <x v="0"/>
    <n v="25058.38"/>
  </r>
  <r>
    <x v="0"/>
    <x v="0"/>
    <x v="1"/>
    <x v="0"/>
    <x v="0"/>
    <x v="2"/>
    <x v="0"/>
    <x v="0"/>
    <x v="0"/>
    <n v="-12"/>
  </r>
  <r>
    <x v="0"/>
    <x v="0"/>
    <x v="1"/>
    <x v="0"/>
    <x v="0"/>
    <x v="2"/>
    <x v="0"/>
    <x v="0"/>
    <x v="0"/>
    <n v="-75"/>
  </r>
  <r>
    <x v="0"/>
    <x v="0"/>
    <x v="2"/>
    <x v="0"/>
    <x v="0"/>
    <x v="0"/>
    <x v="0"/>
    <x v="0"/>
    <x v="0"/>
    <n v="7230"/>
  </r>
  <r>
    <x v="0"/>
    <x v="1"/>
    <x v="3"/>
    <x v="0"/>
    <x v="0"/>
    <x v="2"/>
    <x v="0"/>
    <x v="0"/>
    <x v="0"/>
    <n v="1200"/>
  </r>
  <r>
    <x v="1"/>
    <x v="2"/>
    <x v="4"/>
    <x v="0"/>
    <x v="0"/>
    <x v="0"/>
    <x v="0"/>
    <x v="0"/>
    <x v="0"/>
    <n v="200"/>
  </r>
  <r>
    <x v="1"/>
    <x v="2"/>
    <x v="4"/>
    <x v="0"/>
    <x v="0"/>
    <x v="0"/>
    <x v="0"/>
    <x v="0"/>
    <x v="0"/>
    <n v="6825.93"/>
  </r>
  <r>
    <x v="1"/>
    <x v="2"/>
    <x v="4"/>
    <x v="0"/>
    <x v="0"/>
    <x v="0"/>
    <x v="0"/>
    <x v="0"/>
    <x v="0"/>
    <n v="122.3"/>
  </r>
  <r>
    <x v="1"/>
    <x v="2"/>
    <x v="4"/>
    <x v="0"/>
    <x v="0"/>
    <x v="1"/>
    <x v="0"/>
    <x v="0"/>
    <x v="0"/>
    <n v="-120.02"/>
  </r>
  <r>
    <x v="1"/>
    <x v="2"/>
    <x v="4"/>
    <x v="0"/>
    <x v="0"/>
    <x v="1"/>
    <x v="0"/>
    <x v="0"/>
    <x v="0"/>
    <n v="-21.01"/>
  </r>
  <r>
    <x v="1"/>
    <x v="2"/>
    <x v="4"/>
    <x v="0"/>
    <x v="0"/>
    <x v="1"/>
    <x v="0"/>
    <x v="0"/>
    <x v="0"/>
    <n v="-1200.01"/>
  </r>
  <r>
    <x v="1"/>
    <x v="2"/>
    <x v="4"/>
    <x v="0"/>
    <x v="0"/>
    <x v="1"/>
    <x v="0"/>
    <x v="0"/>
    <x v="0"/>
    <n v="-7888.65"/>
  </r>
  <r>
    <x v="1"/>
    <x v="2"/>
    <x v="4"/>
    <x v="0"/>
    <x v="0"/>
    <x v="1"/>
    <x v="0"/>
    <x v="0"/>
    <x v="0"/>
    <n v="-38158.080000000002"/>
  </r>
  <r>
    <x v="2"/>
    <x v="2"/>
    <x v="5"/>
    <x v="0"/>
    <x v="0"/>
    <x v="0"/>
    <x v="0"/>
    <x v="0"/>
    <x v="0"/>
    <n v="500"/>
  </r>
  <r>
    <x v="2"/>
    <x v="2"/>
    <x v="5"/>
    <x v="0"/>
    <x v="0"/>
    <x v="0"/>
    <x v="0"/>
    <x v="0"/>
    <x v="0"/>
    <n v="11632.12"/>
  </r>
  <r>
    <x v="0"/>
    <x v="2"/>
    <x v="6"/>
    <x v="0"/>
    <x v="0"/>
    <x v="0"/>
    <x v="0"/>
    <x v="0"/>
    <x v="0"/>
    <n v="10"/>
  </r>
  <r>
    <x v="0"/>
    <x v="2"/>
    <x v="6"/>
    <x v="0"/>
    <x v="0"/>
    <x v="0"/>
    <x v="0"/>
    <x v="0"/>
    <x v="0"/>
    <n v="-1234.1199999999999"/>
  </r>
  <r>
    <x v="0"/>
    <x v="2"/>
    <x v="6"/>
    <x v="0"/>
    <x v="0"/>
    <x v="0"/>
    <x v="0"/>
    <x v="0"/>
    <x v="0"/>
    <n v="-558.36"/>
  </r>
  <r>
    <x v="0"/>
    <x v="2"/>
    <x v="6"/>
    <x v="0"/>
    <x v="0"/>
    <x v="0"/>
    <x v="0"/>
    <x v="0"/>
    <x v="0"/>
    <n v="-856.94"/>
  </r>
  <r>
    <x v="0"/>
    <x v="2"/>
    <x v="6"/>
    <x v="0"/>
    <x v="0"/>
    <x v="0"/>
    <x v="0"/>
    <x v="0"/>
    <x v="0"/>
    <n v="-170400"/>
  </r>
  <r>
    <x v="0"/>
    <x v="2"/>
    <x v="6"/>
    <x v="0"/>
    <x v="0"/>
    <x v="0"/>
    <x v="0"/>
    <x v="0"/>
    <x v="0"/>
    <n v="-8281.7199999999993"/>
  </r>
  <r>
    <x v="0"/>
    <x v="2"/>
    <x v="6"/>
    <x v="0"/>
    <x v="0"/>
    <x v="0"/>
    <x v="0"/>
    <x v="0"/>
    <x v="0"/>
    <n v="-3971.29"/>
  </r>
  <r>
    <x v="0"/>
    <x v="2"/>
    <x v="6"/>
    <x v="0"/>
    <x v="0"/>
    <x v="0"/>
    <x v="0"/>
    <x v="0"/>
    <x v="0"/>
    <n v="-693.55"/>
  </r>
  <r>
    <x v="0"/>
    <x v="2"/>
    <x v="6"/>
    <x v="0"/>
    <x v="0"/>
    <x v="0"/>
    <x v="0"/>
    <x v="0"/>
    <x v="0"/>
    <n v="-342.07"/>
  </r>
  <r>
    <x v="0"/>
    <x v="2"/>
    <x v="6"/>
    <x v="0"/>
    <x v="0"/>
    <x v="0"/>
    <x v="0"/>
    <x v="0"/>
    <x v="0"/>
    <n v="-764"/>
  </r>
  <r>
    <x v="0"/>
    <x v="2"/>
    <x v="6"/>
    <x v="0"/>
    <x v="0"/>
    <x v="0"/>
    <x v="0"/>
    <x v="0"/>
    <x v="0"/>
    <n v="-759.26"/>
  </r>
  <r>
    <x v="0"/>
    <x v="2"/>
    <x v="6"/>
    <x v="0"/>
    <x v="0"/>
    <x v="0"/>
    <x v="0"/>
    <x v="0"/>
    <x v="0"/>
    <n v="-438.98"/>
  </r>
  <r>
    <x v="0"/>
    <x v="2"/>
    <x v="6"/>
    <x v="0"/>
    <x v="0"/>
    <x v="0"/>
    <x v="0"/>
    <x v="0"/>
    <x v="0"/>
    <n v="24950.28"/>
  </r>
  <r>
    <x v="0"/>
    <x v="2"/>
    <x v="6"/>
    <x v="0"/>
    <x v="0"/>
    <x v="0"/>
    <x v="0"/>
    <x v="0"/>
    <x v="0"/>
    <n v="-993000"/>
  </r>
  <r>
    <x v="0"/>
    <x v="2"/>
    <x v="6"/>
    <x v="0"/>
    <x v="0"/>
    <x v="0"/>
    <x v="0"/>
    <x v="0"/>
    <x v="0"/>
    <n v="880000"/>
  </r>
  <r>
    <x v="0"/>
    <x v="2"/>
    <x v="6"/>
    <x v="0"/>
    <x v="0"/>
    <x v="1"/>
    <x v="0"/>
    <x v="0"/>
    <x v="0"/>
    <n v="2800"/>
  </r>
  <r>
    <x v="0"/>
    <x v="2"/>
    <x v="6"/>
    <x v="0"/>
    <x v="0"/>
    <x v="1"/>
    <x v="0"/>
    <x v="0"/>
    <x v="0"/>
    <n v="221030.11"/>
  </r>
  <r>
    <x v="0"/>
    <x v="2"/>
    <x v="6"/>
    <x v="0"/>
    <x v="0"/>
    <x v="2"/>
    <x v="0"/>
    <x v="0"/>
    <x v="0"/>
    <n v="-12"/>
  </r>
  <r>
    <x v="0"/>
    <x v="2"/>
    <x v="6"/>
    <x v="0"/>
    <x v="0"/>
    <x v="2"/>
    <x v="0"/>
    <x v="0"/>
    <x v="0"/>
    <n v="-876.05"/>
  </r>
  <r>
    <x v="0"/>
    <x v="2"/>
    <x v="6"/>
    <x v="0"/>
    <x v="0"/>
    <x v="2"/>
    <x v="0"/>
    <x v="0"/>
    <x v="0"/>
    <n v="38007.1"/>
  </r>
  <r>
    <x v="0"/>
    <x v="2"/>
    <x v="7"/>
    <x v="0"/>
    <x v="0"/>
    <x v="0"/>
    <x v="0"/>
    <x v="0"/>
    <x v="0"/>
    <n v="300"/>
  </r>
  <r>
    <x v="0"/>
    <x v="2"/>
    <x v="8"/>
    <x v="0"/>
    <x v="0"/>
    <x v="0"/>
    <x v="0"/>
    <x v="0"/>
    <x v="0"/>
    <n v="60100"/>
  </r>
  <r>
    <x v="0"/>
    <x v="2"/>
    <x v="8"/>
    <x v="0"/>
    <x v="0"/>
    <x v="1"/>
    <x v="0"/>
    <x v="0"/>
    <x v="0"/>
    <n v="-25589"/>
  </r>
  <r>
    <x v="0"/>
    <x v="2"/>
    <x v="8"/>
    <x v="0"/>
    <x v="0"/>
    <x v="1"/>
    <x v="0"/>
    <x v="0"/>
    <x v="0"/>
    <n v="67.23"/>
  </r>
  <r>
    <x v="0"/>
    <x v="0"/>
    <x v="0"/>
    <x v="1"/>
    <x v="0"/>
    <x v="0"/>
    <x v="0"/>
    <x v="0"/>
    <x v="0"/>
    <n v="5310.2"/>
  </r>
  <r>
    <x v="0"/>
    <x v="0"/>
    <x v="1"/>
    <x v="1"/>
    <x v="0"/>
    <x v="0"/>
    <x v="0"/>
    <x v="0"/>
    <x v="0"/>
    <n v="-10"/>
  </r>
  <r>
    <x v="0"/>
    <x v="0"/>
    <x v="1"/>
    <x v="1"/>
    <x v="0"/>
    <x v="1"/>
    <x v="0"/>
    <x v="0"/>
    <x v="0"/>
    <n v="-171164"/>
  </r>
  <r>
    <x v="0"/>
    <x v="0"/>
    <x v="1"/>
    <x v="1"/>
    <x v="0"/>
    <x v="1"/>
    <x v="0"/>
    <x v="0"/>
    <x v="0"/>
    <n v="-12"/>
  </r>
  <r>
    <x v="0"/>
    <x v="0"/>
    <x v="1"/>
    <x v="1"/>
    <x v="0"/>
    <x v="1"/>
    <x v="0"/>
    <x v="0"/>
    <x v="0"/>
    <n v="-2200.2399999999998"/>
  </r>
  <r>
    <x v="0"/>
    <x v="0"/>
    <x v="1"/>
    <x v="1"/>
    <x v="0"/>
    <x v="1"/>
    <x v="0"/>
    <x v="0"/>
    <x v="0"/>
    <n v="25058.38"/>
  </r>
  <r>
    <x v="0"/>
    <x v="0"/>
    <x v="1"/>
    <x v="1"/>
    <x v="0"/>
    <x v="2"/>
    <x v="0"/>
    <x v="0"/>
    <x v="0"/>
    <n v="-12"/>
  </r>
  <r>
    <x v="0"/>
    <x v="0"/>
    <x v="1"/>
    <x v="1"/>
    <x v="0"/>
    <x v="2"/>
    <x v="0"/>
    <x v="0"/>
    <x v="0"/>
    <n v="-75"/>
  </r>
  <r>
    <x v="0"/>
    <x v="0"/>
    <x v="2"/>
    <x v="1"/>
    <x v="0"/>
    <x v="0"/>
    <x v="0"/>
    <x v="0"/>
    <x v="0"/>
    <n v="7230"/>
  </r>
  <r>
    <x v="0"/>
    <x v="1"/>
    <x v="3"/>
    <x v="1"/>
    <x v="0"/>
    <x v="2"/>
    <x v="0"/>
    <x v="0"/>
    <x v="0"/>
    <n v="1200"/>
  </r>
  <r>
    <x v="1"/>
    <x v="2"/>
    <x v="4"/>
    <x v="1"/>
    <x v="0"/>
    <x v="0"/>
    <x v="0"/>
    <x v="0"/>
    <x v="0"/>
    <n v="200"/>
  </r>
  <r>
    <x v="1"/>
    <x v="2"/>
    <x v="4"/>
    <x v="1"/>
    <x v="0"/>
    <x v="0"/>
    <x v="0"/>
    <x v="0"/>
    <x v="0"/>
    <n v="6825.93"/>
  </r>
  <r>
    <x v="1"/>
    <x v="2"/>
    <x v="4"/>
    <x v="1"/>
    <x v="0"/>
    <x v="0"/>
    <x v="0"/>
    <x v="0"/>
    <x v="0"/>
    <n v="122.3"/>
  </r>
  <r>
    <x v="1"/>
    <x v="2"/>
    <x v="4"/>
    <x v="1"/>
    <x v="0"/>
    <x v="1"/>
    <x v="0"/>
    <x v="0"/>
    <x v="0"/>
    <n v="-120.02"/>
  </r>
  <r>
    <x v="1"/>
    <x v="2"/>
    <x v="4"/>
    <x v="1"/>
    <x v="0"/>
    <x v="1"/>
    <x v="0"/>
    <x v="0"/>
    <x v="0"/>
    <n v="-21.01"/>
  </r>
  <r>
    <x v="1"/>
    <x v="2"/>
    <x v="4"/>
    <x v="1"/>
    <x v="0"/>
    <x v="1"/>
    <x v="0"/>
    <x v="0"/>
    <x v="0"/>
    <n v="-1200.01"/>
  </r>
  <r>
    <x v="1"/>
    <x v="2"/>
    <x v="4"/>
    <x v="1"/>
    <x v="0"/>
    <x v="1"/>
    <x v="0"/>
    <x v="0"/>
    <x v="0"/>
    <n v="-7888.65"/>
  </r>
  <r>
    <x v="1"/>
    <x v="2"/>
    <x v="4"/>
    <x v="1"/>
    <x v="0"/>
    <x v="1"/>
    <x v="0"/>
    <x v="0"/>
    <x v="0"/>
    <n v="-38158.080000000002"/>
  </r>
  <r>
    <x v="2"/>
    <x v="2"/>
    <x v="5"/>
    <x v="1"/>
    <x v="0"/>
    <x v="0"/>
    <x v="0"/>
    <x v="0"/>
    <x v="0"/>
    <n v="500"/>
  </r>
  <r>
    <x v="2"/>
    <x v="2"/>
    <x v="5"/>
    <x v="1"/>
    <x v="0"/>
    <x v="0"/>
    <x v="0"/>
    <x v="0"/>
    <x v="0"/>
    <n v="11632.12"/>
  </r>
  <r>
    <x v="0"/>
    <x v="2"/>
    <x v="6"/>
    <x v="1"/>
    <x v="0"/>
    <x v="0"/>
    <x v="0"/>
    <x v="0"/>
    <x v="0"/>
    <n v="10"/>
  </r>
  <r>
    <x v="0"/>
    <x v="2"/>
    <x v="6"/>
    <x v="1"/>
    <x v="0"/>
    <x v="0"/>
    <x v="0"/>
    <x v="0"/>
    <x v="0"/>
    <n v="-1234.1199999999999"/>
  </r>
  <r>
    <x v="0"/>
    <x v="2"/>
    <x v="6"/>
    <x v="1"/>
    <x v="0"/>
    <x v="0"/>
    <x v="0"/>
    <x v="0"/>
    <x v="0"/>
    <n v="-558.36"/>
  </r>
  <r>
    <x v="0"/>
    <x v="2"/>
    <x v="6"/>
    <x v="1"/>
    <x v="0"/>
    <x v="0"/>
    <x v="0"/>
    <x v="0"/>
    <x v="0"/>
    <n v="-856.94"/>
  </r>
  <r>
    <x v="0"/>
    <x v="2"/>
    <x v="6"/>
    <x v="1"/>
    <x v="0"/>
    <x v="0"/>
    <x v="0"/>
    <x v="0"/>
    <x v="0"/>
    <n v="-170400"/>
  </r>
  <r>
    <x v="0"/>
    <x v="2"/>
    <x v="6"/>
    <x v="1"/>
    <x v="0"/>
    <x v="0"/>
    <x v="0"/>
    <x v="0"/>
    <x v="0"/>
    <n v="-8281.7199999999993"/>
  </r>
  <r>
    <x v="0"/>
    <x v="2"/>
    <x v="6"/>
    <x v="1"/>
    <x v="0"/>
    <x v="0"/>
    <x v="0"/>
    <x v="0"/>
    <x v="0"/>
    <n v="-3971.29"/>
  </r>
  <r>
    <x v="0"/>
    <x v="2"/>
    <x v="6"/>
    <x v="1"/>
    <x v="0"/>
    <x v="0"/>
    <x v="0"/>
    <x v="0"/>
    <x v="0"/>
    <n v="-693.55"/>
  </r>
  <r>
    <x v="0"/>
    <x v="2"/>
    <x v="6"/>
    <x v="1"/>
    <x v="0"/>
    <x v="0"/>
    <x v="0"/>
    <x v="0"/>
    <x v="0"/>
    <n v="-342.07"/>
  </r>
  <r>
    <x v="0"/>
    <x v="2"/>
    <x v="6"/>
    <x v="1"/>
    <x v="0"/>
    <x v="0"/>
    <x v="0"/>
    <x v="0"/>
    <x v="0"/>
    <n v="-764"/>
  </r>
  <r>
    <x v="0"/>
    <x v="2"/>
    <x v="6"/>
    <x v="1"/>
    <x v="0"/>
    <x v="0"/>
    <x v="0"/>
    <x v="0"/>
    <x v="0"/>
    <n v="-759.26"/>
  </r>
  <r>
    <x v="0"/>
    <x v="2"/>
    <x v="6"/>
    <x v="1"/>
    <x v="0"/>
    <x v="0"/>
    <x v="0"/>
    <x v="0"/>
    <x v="0"/>
    <n v="-438.98"/>
  </r>
  <r>
    <x v="0"/>
    <x v="2"/>
    <x v="6"/>
    <x v="1"/>
    <x v="0"/>
    <x v="0"/>
    <x v="0"/>
    <x v="0"/>
    <x v="0"/>
    <n v="24950.28"/>
  </r>
  <r>
    <x v="0"/>
    <x v="2"/>
    <x v="6"/>
    <x v="1"/>
    <x v="0"/>
    <x v="0"/>
    <x v="0"/>
    <x v="0"/>
    <x v="0"/>
    <n v="-993000"/>
  </r>
  <r>
    <x v="0"/>
    <x v="2"/>
    <x v="6"/>
    <x v="1"/>
    <x v="0"/>
    <x v="0"/>
    <x v="0"/>
    <x v="0"/>
    <x v="0"/>
    <n v="880000"/>
  </r>
  <r>
    <x v="0"/>
    <x v="2"/>
    <x v="6"/>
    <x v="1"/>
    <x v="0"/>
    <x v="1"/>
    <x v="0"/>
    <x v="0"/>
    <x v="0"/>
    <n v="2800"/>
  </r>
  <r>
    <x v="0"/>
    <x v="2"/>
    <x v="6"/>
    <x v="1"/>
    <x v="0"/>
    <x v="1"/>
    <x v="0"/>
    <x v="0"/>
    <x v="0"/>
    <n v="221030.11"/>
  </r>
  <r>
    <x v="0"/>
    <x v="2"/>
    <x v="6"/>
    <x v="1"/>
    <x v="0"/>
    <x v="2"/>
    <x v="0"/>
    <x v="0"/>
    <x v="0"/>
    <n v="-12"/>
  </r>
  <r>
    <x v="0"/>
    <x v="2"/>
    <x v="6"/>
    <x v="1"/>
    <x v="0"/>
    <x v="2"/>
    <x v="0"/>
    <x v="0"/>
    <x v="0"/>
    <n v="-876.05"/>
  </r>
  <r>
    <x v="0"/>
    <x v="2"/>
    <x v="6"/>
    <x v="1"/>
    <x v="0"/>
    <x v="2"/>
    <x v="0"/>
    <x v="0"/>
    <x v="0"/>
    <n v="38007.1"/>
  </r>
  <r>
    <x v="0"/>
    <x v="2"/>
    <x v="7"/>
    <x v="1"/>
    <x v="0"/>
    <x v="0"/>
    <x v="0"/>
    <x v="0"/>
    <x v="0"/>
    <n v="300"/>
  </r>
  <r>
    <x v="0"/>
    <x v="2"/>
    <x v="7"/>
    <x v="1"/>
    <x v="0"/>
    <x v="2"/>
    <x v="0"/>
    <x v="1"/>
    <x v="0"/>
    <n v="-860"/>
  </r>
  <r>
    <x v="0"/>
    <x v="2"/>
    <x v="7"/>
    <x v="1"/>
    <x v="0"/>
    <x v="2"/>
    <x v="0"/>
    <x v="2"/>
    <x v="0"/>
    <n v="-25000"/>
  </r>
  <r>
    <x v="0"/>
    <x v="2"/>
    <x v="7"/>
    <x v="1"/>
    <x v="0"/>
    <x v="2"/>
    <x v="0"/>
    <x v="3"/>
    <x v="0"/>
    <n v="-23000"/>
  </r>
  <r>
    <x v="0"/>
    <x v="2"/>
    <x v="7"/>
    <x v="1"/>
    <x v="0"/>
    <x v="2"/>
    <x v="0"/>
    <x v="4"/>
    <x v="0"/>
    <n v="-200000"/>
  </r>
  <r>
    <x v="0"/>
    <x v="2"/>
    <x v="7"/>
    <x v="1"/>
    <x v="0"/>
    <x v="2"/>
    <x v="0"/>
    <x v="5"/>
    <x v="0"/>
    <n v="-5000"/>
  </r>
  <r>
    <x v="0"/>
    <x v="2"/>
    <x v="7"/>
    <x v="1"/>
    <x v="0"/>
    <x v="2"/>
    <x v="0"/>
    <x v="0"/>
    <x v="1"/>
    <n v="130000"/>
  </r>
  <r>
    <x v="0"/>
    <x v="2"/>
    <x v="8"/>
    <x v="1"/>
    <x v="0"/>
    <x v="0"/>
    <x v="0"/>
    <x v="0"/>
    <x v="0"/>
    <n v="60100"/>
  </r>
  <r>
    <x v="0"/>
    <x v="2"/>
    <x v="8"/>
    <x v="1"/>
    <x v="0"/>
    <x v="1"/>
    <x v="0"/>
    <x v="0"/>
    <x v="0"/>
    <n v="-25589"/>
  </r>
  <r>
    <x v="0"/>
    <x v="2"/>
    <x v="8"/>
    <x v="1"/>
    <x v="0"/>
    <x v="1"/>
    <x v="0"/>
    <x v="0"/>
    <x v="0"/>
    <n v="67.23"/>
  </r>
  <r>
    <x v="0"/>
    <x v="0"/>
    <x v="0"/>
    <x v="2"/>
    <x v="0"/>
    <x v="0"/>
    <x v="0"/>
    <x v="0"/>
    <x v="0"/>
    <n v="5310.2"/>
  </r>
  <r>
    <x v="0"/>
    <x v="0"/>
    <x v="1"/>
    <x v="2"/>
    <x v="0"/>
    <x v="0"/>
    <x v="0"/>
    <x v="0"/>
    <x v="0"/>
    <n v="-10"/>
  </r>
  <r>
    <x v="0"/>
    <x v="0"/>
    <x v="1"/>
    <x v="2"/>
    <x v="0"/>
    <x v="1"/>
    <x v="0"/>
    <x v="0"/>
    <x v="0"/>
    <n v="-171164"/>
  </r>
  <r>
    <x v="0"/>
    <x v="0"/>
    <x v="1"/>
    <x v="2"/>
    <x v="0"/>
    <x v="1"/>
    <x v="0"/>
    <x v="0"/>
    <x v="0"/>
    <n v="-12"/>
  </r>
  <r>
    <x v="0"/>
    <x v="0"/>
    <x v="1"/>
    <x v="2"/>
    <x v="0"/>
    <x v="1"/>
    <x v="0"/>
    <x v="0"/>
    <x v="0"/>
    <n v="-2200.2399999999998"/>
  </r>
  <r>
    <x v="0"/>
    <x v="0"/>
    <x v="1"/>
    <x v="2"/>
    <x v="0"/>
    <x v="1"/>
    <x v="0"/>
    <x v="0"/>
    <x v="0"/>
    <n v="25058.38"/>
  </r>
  <r>
    <x v="0"/>
    <x v="0"/>
    <x v="1"/>
    <x v="2"/>
    <x v="0"/>
    <x v="2"/>
    <x v="0"/>
    <x v="0"/>
    <x v="0"/>
    <n v="-12"/>
  </r>
  <r>
    <x v="0"/>
    <x v="0"/>
    <x v="1"/>
    <x v="2"/>
    <x v="0"/>
    <x v="2"/>
    <x v="0"/>
    <x v="0"/>
    <x v="0"/>
    <n v="-75"/>
  </r>
  <r>
    <x v="0"/>
    <x v="0"/>
    <x v="2"/>
    <x v="2"/>
    <x v="0"/>
    <x v="0"/>
    <x v="0"/>
    <x v="0"/>
    <x v="0"/>
    <n v="7230"/>
  </r>
  <r>
    <x v="0"/>
    <x v="1"/>
    <x v="3"/>
    <x v="2"/>
    <x v="0"/>
    <x v="2"/>
    <x v="0"/>
    <x v="0"/>
    <x v="0"/>
    <n v="1200"/>
  </r>
  <r>
    <x v="1"/>
    <x v="2"/>
    <x v="4"/>
    <x v="2"/>
    <x v="0"/>
    <x v="0"/>
    <x v="0"/>
    <x v="0"/>
    <x v="0"/>
    <n v="200"/>
  </r>
  <r>
    <x v="1"/>
    <x v="2"/>
    <x v="4"/>
    <x v="2"/>
    <x v="0"/>
    <x v="0"/>
    <x v="0"/>
    <x v="0"/>
    <x v="0"/>
    <n v="6825.93"/>
  </r>
  <r>
    <x v="1"/>
    <x v="2"/>
    <x v="4"/>
    <x v="2"/>
    <x v="0"/>
    <x v="0"/>
    <x v="0"/>
    <x v="0"/>
    <x v="0"/>
    <n v="122.3"/>
  </r>
  <r>
    <x v="1"/>
    <x v="2"/>
    <x v="4"/>
    <x v="2"/>
    <x v="0"/>
    <x v="1"/>
    <x v="0"/>
    <x v="0"/>
    <x v="0"/>
    <n v="-120.02"/>
  </r>
  <r>
    <x v="1"/>
    <x v="2"/>
    <x v="4"/>
    <x v="2"/>
    <x v="0"/>
    <x v="1"/>
    <x v="0"/>
    <x v="0"/>
    <x v="0"/>
    <n v="-21.01"/>
  </r>
  <r>
    <x v="1"/>
    <x v="2"/>
    <x v="4"/>
    <x v="2"/>
    <x v="0"/>
    <x v="1"/>
    <x v="0"/>
    <x v="0"/>
    <x v="0"/>
    <n v="-1200.01"/>
  </r>
  <r>
    <x v="1"/>
    <x v="2"/>
    <x v="4"/>
    <x v="2"/>
    <x v="0"/>
    <x v="1"/>
    <x v="0"/>
    <x v="0"/>
    <x v="0"/>
    <n v="-7888.65"/>
  </r>
  <r>
    <x v="1"/>
    <x v="2"/>
    <x v="4"/>
    <x v="2"/>
    <x v="0"/>
    <x v="1"/>
    <x v="0"/>
    <x v="0"/>
    <x v="0"/>
    <n v="-38158.080000000002"/>
  </r>
  <r>
    <x v="2"/>
    <x v="2"/>
    <x v="5"/>
    <x v="2"/>
    <x v="0"/>
    <x v="0"/>
    <x v="0"/>
    <x v="0"/>
    <x v="0"/>
    <n v="500"/>
  </r>
  <r>
    <x v="2"/>
    <x v="2"/>
    <x v="5"/>
    <x v="2"/>
    <x v="0"/>
    <x v="0"/>
    <x v="0"/>
    <x v="0"/>
    <x v="0"/>
    <n v="11632.12"/>
  </r>
  <r>
    <x v="0"/>
    <x v="2"/>
    <x v="6"/>
    <x v="2"/>
    <x v="0"/>
    <x v="0"/>
    <x v="0"/>
    <x v="0"/>
    <x v="0"/>
    <n v="10"/>
  </r>
  <r>
    <x v="0"/>
    <x v="2"/>
    <x v="6"/>
    <x v="2"/>
    <x v="0"/>
    <x v="0"/>
    <x v="0"/>
    <x v="0"/>
    <x v="0"/>
    <n v="-1234.1199999999999"/>
  </r>
  <r>
    <x v="0"/>
    <x v="2"/>
    <x v="6"/>
    <x v="2"/>
    <x v="0"/>
    <x v="0"/>
    <x v="0"/>
    <x v="0"/>
    <x v="0"/>
    <n v="-558.36"/>
  </r>
  <r>
    <x v="0"/>
    <x v="2"/>
    <x v="6"/>
    <x v="2"/>
    <x v="0"/>
    <x v="0"/>
    <x v="0"/>
    <x v="0"/>
    <x v="0"/>
    <n v="-856.94"/>
  </r>
  <r>
    <x v="0"/>
    <x v="2"/>
    <x v="6"/>
    <x v="2"/>
    <x v="0"/>
    <x v="0"/>
    <x v="0"/>
    <x v="0"/>
    <x v="0"/>
    <n v="-170400"/>
  </r>
  <r>
    <x v="0"/>
    <x v="2"/>
    <x v="6"/>
    <x v="2"/>
    <x v="0"/>
    <x v="0"/>
    <x v="0"/>
    <x v="0"/>
    <x v="0"/>
    <n v="-8281.7199999999993"/>
  </r>
  <r>
    <x v="0"/>
    <x v="2"/>
    <x v="6"/>
    <x v="2"/>
    <x v="0"/>
    <x v="0"/>
    <x v="0"/>
    <x v="0"/>
    <x v="0"/>
    <n v="-3971.29"/>
  </r>
  <r>
    <x v="0"/>
    <x v="2"/>
    <x v="6"/>
    <x v="2"/>
    <x v="0"/>
    <x v="0"/>
    <x v="0"/>
    <x v="0"/>
    <x v="0"/>
    <n v="-693.55"/>
  </r>
  <r>
    <x v="0"/>
    <x v="2"/>
    <x v="6"/>
    <x v="2"/>
    <x v="0"/>
    <x v="0"/>
    <x v="0"/>
    <x v="0"/>
    <x v="0"/>
    <n v="-342.07"/>
  </r>
  <r>
    <x v="0"/>
    <x v="2"/>
    <x v="6"/>
    <x v="2"/>
    <x v="0"/>
    <x v="0"/>
    <x v="0"/>
    <x v="0"/>
    <x v="0"/>
    <n v="-764"/>
  </r>
  <r>
    <x v="0"/>
    <x v="2"/>
    <x v="6"/>
    <x v="2"/>
    <x v="0"/>
    <x v="0"/>
    <x v="0"/>
    <x v="0"/>
    <x v="0"/>
    <n v="-759.26"/>
  </r>
  <r>
    <x v="0"/>
    <x v="2"/>
    <x v="6"/>
    <x v="2"/>
    <x v="0"/>
    <x v="0"/>
    <x v="0"/>
    <x v="0"/>
    <x v="0"/>
    <n v="-438.98"/>
  </r>
  <r>
    <x v="0"/>
    <x v="2"/>
    <x v="6"/>
    <x v="2"/>
    <x v="0"/>
    <x v="0"/>
    <x v="0"/>
    <x v="0"/>
    <x v="0"/>
    <n v="24950.28"/>
  </r>
  <r>
    <x v="0"/>
    <x v="2"/>
    <x v="6"/>
    <x v="2"/>
    <x v="0"/>
    <x v="0"/>
    <x v="0"/>
    <x v="0"/>
    <x v="0"/>
    <n v="-993000"/>
  </r>
  <r>
    <x v="0"/>
    <x v="2"/>
    <x v="6"/>
    <x v="2"/>
    <x v="0"/>
    <x v="0"/>
    <x v="0"/>
    <x v="0"/>
    <x v="0"/>
    <n v="880000"/>
  </r>
  <r>
    <x v="0"/>
    <x v="2"/>
    <x v="6"/>
    <x v="2"/>
    <x v="0"/>
    <x v="1"/>
    <x v="0"/>
    <x v="0"/>
    <x v="0"/>
    <n v="2800"/>
  </r>
  <r>
    <x v="0"/>
    <x v="2"/>
    <x v="6"/>
    <x v="2"/>
    <x v="0"/>
    <x v="1"/>
    <x v="0"/>
    <x v="0"/>
    <x v="0"/>
    <n v="221030.11"/>
  </r>
  <r>
    <x v="0"/>
    <x v="2"/>
    <x v="6"/>
    <x v="2"/>
    <x v="0"/>
    <x v="2"/>
    <x v="0"/>
    <x v="0"/>
    <x v="0"/>
    <n v="-12"/>
  </r>
  <r>
    <x v="0"/>
    <x v="2"/>
    <x v="6"/>
    <x v="2"/>
    <x v="0"/>
    <x v="2"/>
    <x v="0"/>
    <x v="0"/>
    <x v="0"/>
    <n v="-876.05"/>
  </r>
  <r>
    <x v="0"/>
    <x v="2"/>
    <x v="6"/>
    <x v="2"/>
    <x v="0"/>
    <x v="2"/>
    <x v="0"/>
    <x v="0"/>
    <x v="0"/>
    <n v="38007.1"/>
  </r>
  <r>
    <x v="0"/>
    <x v="2"/>
    <x v="7"/>
    <x v="2"/>
    <x v="0"/>
    <x v="0"/>
    <x v="0"/>
    <x v="0"/>
    <x v="0"/>
    <n v="300"/>
  </r>
  <r>
    <x v="0"/>
    <x v="2"/>
    <x v="7"/>
    <x v="2"/>
    <x v="0"/>
    <x v="2"/>
    <x v="0"/>
    <x v="0"/>
    <x v="0"/>
    <n v="-860"/>
  </r>
  <r>
    <x v="0"/>
    <x v="2"/>
    <x v="7"/>
    <x v="2"/>
    <x v="0"/>
    <x v="2"/>
    <x v="0"/>
    <x v="0"/>
    <x v="0"/>
    <n v="-25000"/>
  </r>
  <r>
    <x v="0"/>
    <x v="2"/>
    <x v="7"/>
    <x v="2"/>
    <x v="0"/>
    <x v="2"/>
    <x v="0"/>
    <x v="0"/>
    <x v="0"/>
    <n v="-23000"/>
  </r>
  <r>
    <x v="0"/>
    <x v="2"/>
    <x v="7"/>
    <x v="2"/>
    <x v="0"/>
    <x v="2"/>
    <x v="0"/>
    <x v="0"/>
    <x v="0"/>
    <n v="-200000"/>
  </r>
  <r>
    <x v="0"/>
    <x v="2"/>
    <x v="7"/>
    <x v="2"/>
    <x v="0"/>
    <x v="2"/>
    <x v="0"/>
    <x v="0"/>
    <x v="0"/>
    <n v="-5000"/>
  </r>
  <r>
    <x v="0"/>
    <x v="2"/>
    <x v="7"/>
    <x v="2"/>
    <x v="0"/>
    <x v="2"/>
    <x v="0"/>
    <x v="0"/>
    <x v="0"/>
    <n v="130000"/>
  </r>
  <r>
    <x v="0"/>
    <x v="2"/>
    <x v="8"/>
    <x v="2"/>
    <x v="0"/>
    <x v="0"/>
    <x v="0"/>
    <x v="0"/>
    <x v="0"/>
    <n v="60100"/>
  </r>
  <r>
    <x v="0"/>
    <x v="2"/>
    <x v="8"/>
    <x v="2"/>
    <x v="0"/>
    <x v="1"/>
    <x v="0"/>
    <x v="0"/>
    <x v="0"/>
    <n v="-25589"/>
  </r>
  <r>
    <x v="0"/>
    <x v="2"/>
    <x v="8"/>
    <x v="2"/>
    <x v="0"/>
    <x v="1"/>
    <x v="0"/>
    <x v="0"/>
    <x v="0"/>
    <n v="67.23"/>
  </r>
  <r>
    <x v="0"/>
    <x v="0"/>
    <x v="0"/>
    <x v="3"/>
    <x v="0"/>
    <x v="0"/>
    <x v="0"/>
    <x v="0"/>
    <x v="0"/>
    <n v="5310.2"/>
  </r>
  <r>
    <x v="0"/>
    <x v="0"/>
    <x v="1"/>
    <x v="3"/>
    <x v="0"/>
    <x v="0"/>
    <x v="0"/>
    <x v="0"/>
    <x v="0"/>
    <n v="-10"/>
  </r>
  <r>
    <x v="0"/>
    <x v="0"/>
    <x v="1"/>
    <x v="3"/>
    <x v="0"/>
    <x v="1"/>
    <x v="0"/>
    <x v="0"/>
    <x v="0"/>
    <n v="-171164"/>
  </r>
  <r>
    <x v="0"/>
    <x v="0"/>
    <x v="1"/>
    <x v="3"/>
    <x v="0"/>
    <x v="1"/>
    <x v="0"/>
    <x v="0"/>
    <x v="0"/>
    <n v="-12"/>
  </r>
  <r>
    <x v="0"/>
    <x v="0"/>
    <x v="1"/>
    <x v="3"/>
    <x v="0"/>
    <x v="1"/>
    <x v="0"/>
    <x v="0"/>
    <x v="0"/>
    <n v="-2200.2399999999998"/>
  </r>
  <r>
    <x v="0"/>
    <x v="0"/>
    <x v="1"/>
    <x v="3"/>
    <x v="0"/>
    <x v="1"/>
    <x v="0"/>
    <x v="0"/>
    <x v="0"/>
    <n v="25058.38"/>
  </r>
  <r>
    <x v="0"/>
    <x v="0"/>
    <x v="1"/>
    <x v="3"/>
    <x v="0"/>
    <x v="2"/>
    <x v="0"/>
    <x v="0"/>
    <x v="0"/>
    <n v="-12"/>
  </r>
  <r>
    <x v="0"/>
    <x v="0"/>
    <x v="1"/>
    <x v="3"/>
    <x v="0"/>
    <x v="2"/>
    <x v="0"/>
    <x v="0"/>
    <x v="0"/>
    <n v="-75"/>
  </r>
  <r>
    <x v="0"/>
    <x v="0"/>
    <x v="2"/>
    <x v="3"/>
    <x v="0"/>
    <x v="0"/>
    <x v="0"/>
    <x v="0"/>
    <x v="0"/>
    <n v="7230"/>
  </r>
  <r>
    <x v="0"/>
    <x v="1"/>
    <x v="3"/>
    <x v="3"/>
    <x v="0"/>
    <x v="2"/>
    <x v="0"/>
    <x v="0"/>
    <x v="0"/>
    <n v="1200"/>
  </r>
  <r>
    <x v="1"/>
    <x v="2"/>
    <x v="4"/>
    <x v="3"/>
    <x v="0"/>
    <x v="0"/>
    <x v="0"/>
    <x v="0"/>
    <x v="0"/>
    <n v="200"/>
  </r>
  <r>
    <x v="1"/>
    <x v="2"/>
    <x v="4"/>
    <x v="3"/>
    <x v="0"/>
    <x v="0"/>
    <x v="0"/>
    <x v="0"/>
    <x v="0"/>
    <n v="6825.93"/>
  </r>
  <r>
    <x v="1"/>
    <x v="2"/>
    <x v="4"/>
    <x v="3"/>
    <x v="0"/>
    <x v="0"/>
    <x v="0"/>
    <x v="0"/>
    <x v="0"/>
    <n v="122.3"/>
  </r>
  <r>
    <x v="1"/>
    <x v="2"/>
    <x v="4"/>
    <x v="3"/>
    <x v="0"/>
    <x v="1"/>
    <x v="0"/>
    <x v="0"/>
    <x v="0"/>
    <n v="-120.02"/>
  </r>
  <r>
    <x v="1"/>
    <x v="2"/>
    <x v="4"/>
    <x v="3"/>
    <x v="0"/>
    <x v="1"/>
    <x v="0"/>
    <x v="0"/>
    <x v="0"/>
    <n v="-21.01"/>
  </r>
  <r>
    <x v="1"/>
    <x v="2"/>
    <x v="4"/>
    <x v="3"/>
    <x v="0"/>
    <x v="1"/>
    <x v="0"/>
    <x v="0"/>
    <x v="0"/>
    <n v="-1200.01"/>
  </r>
  <r>
    <x v="1"/>
    <x v="2"/>
    <x v="4"/>
    <x v="3"/>
    <x v="0"/>
    <x v="1"/>
    <x v="0"/>
    <x v="0"/>
    <x v="0"/>
    <n v="-7888.65"/>
  </r>
  <r>
    <x v="1"/>
    <x v="2"/>
    <x v="4"/>
    <x v="3"/>
    <x v="0"/>
    <x v="1"/>
    <x v="0"/>
    <x v="0"/>
    <x v="0"/>
    <n v="-38158.080000000002"/>
  </r>
  <r>
    <x v="2"/>
    <x v="2"/>
    <x v="5"/>
    <x v="3"/>
    <x v="0"/>
    <x v="0"/>
    <x v="0"/>
    <x v="0"/>
    <x v="0"/>
    <n v="500"/>
  </r>
  <r>
    <x v="2"/>
    <x v="2"/>
    <x v="5"/>
    <x v="3"/>
    <x v="0"/>
    <x v="0"/>
    <x v="0"/>
    <x v="0"/>
    <x v="0"/>
    <n v="11632.12"/>
  </r>
  <r>
    <x v="0"/>
    <x v="2"/>
    <x v="6"/>
    <x v="3"/>
    <x v="0"/>
    <x v="0"/>
    <x v="0"/>
    <x v="0"/>
    <x v="0"/>
    <n v="10"/>
  </r>
  <r>
    <x v="0"/>
    <x v="2"/>
    <x v="6"/>
    <x v="3"/>
    <x v="0"/>
    <x v="0"/>
    <x v="0"/>
    <x v="0"/>
    <x v="0"/>
    <n v="-1234.1199999999999"/>
  </r>
  <r>
    <x v="0"/>
    <x v="2"/>
    <x v="6"/>
    <x v="3"/>
    <x v="0"/>
    <x v="0"/>
    <x v="0"/>
    <x v="0"/>
    <x v="0"/>
    <n v="-558.36"/>
  </r>
  <r>
    <x v="0"/>
    <x v="2"/>
    <x v="6"/>
    <x v="3"/>
    <x v="0"/>
    <x v="0"/>
    <x v="0"/>
    <x v="0"/>
    <x v="0"/>
    <n v="-856.94"/>
  </r>
  <r>
    <x v="0"/>
    <x v="2"/>
    <x v="6"/>
    <x v="3"/>
    <x v="0"/>
    <x v="0"/>
    <x v="0"/>
    <x v="0"/>
    <x v="0"/>
    <n v="-170400"/>
  </r>
  <r>
    <x v="0"/>
    <x v="2"/>
    <x v="6"/>
    <x v="3"/>
    <x v="0"/>
    <x v="0"/>
    <x v="0"/>
    <x v="0"/>
    <x v="0"/>
    <n v="-8281.7199999999993"/>
  </r>
  <r>
    <x v="0"/>
    <x v="2"/>
    <x v="6"/>
    <x v="3"/>
    <x v="0"/>
    <x v="0"/>
    <x v="0"/>
    <x v="0"/>
    <x v="0"/>
    <n v="-3971.29"/>
  </r>
  <r>
    <x v="0"/>
    <x v="2"/>
    <x v="6"/>
    <x v="3"/>
    <x v="0"/>
    <x v="0"/>
    <x v="0"/>
    <x v="0"/>
    <x v="0"/>
    <n v="-693.55"/>
  </r>
  <r>
    <x v="0"/>
    <x v="2"/>
    <x v="6"/>
    <x v="3"/>
    <x v="0"/>
    <x v="0"/>
    <x v="0"/>
    <x v="0"/>
    <x v="0"/>
    <n v="-342.07"/>
  </r>
  <r>
    <x v="0"/>
    <x v="2"/>
    <x v="6"/>
    <x v="3"/>
    <x v="0"/>
    <x v="0"/>
    <x v="0"/>
    <x v="0"/>
    <x v="0"/>
    <n v="-764"/>
  </r>
  <r>
    <x v="0"/>
    <x v="2"/>
    <x v="6"/>
    <x v="3"/>
    <x v="0"/>
    <x v="0"/>
    <x v="0"/>
    <x v="0"/>
    <x v="0"/>
    <n v="-759.26"/>
  </r>
  <r>
    <x v="0"/>
    <x v="2"/>
    <x v="6"/>
    <x v="3"/>
    <x v="0"/>
    <x v="0"/>
    <x v="0"/>
    <x v="0"/>
    <x v="0"/>
    <n v="-438.98"/>
  </r>
  <r>
    <x v="0"/>
    <x v="2"/>
    <x v="6"/>
    <x v="3"/>
    <x v="0"/>
    <x v="0"/>
    <x v="0"/>
    <x v="0"/>
    <x v="0"/>
    <n v="24950.28"/>
  </r>
  <r>
    <x v="0"/>
    <x v="2"/>
    <x v="6"/>
    <x v="3"/>
    <x v="0"/>
    <x v="0"/>
    <x v="0"/>
    <x v="0"/>
    <x v="0"/>
    <n v="-993000"/>
  </r>
  <r>
    <x v="0"/>
    <x v="2"/>
    <x v="6"/>
    <x v="3"/>
    <x v="0"/>
    <x v="0"/>
    <x v="0"/>
    <x v="0"/>
    <x v="0"/>
    <n v="880000"/>
  </r>
  <r>
    <x v="0"/>
    <x v="2"/>
    <x v="6"/>
    <x v="3"/>
    <x v="0"/>
    <x v="1"/>
    <x v="0"/>
    <x v="0"/>
    <x v="0"/>
    <n v="2800"/>
  </r>
  <r>
    <x v="0"/>
    <x v="2"/>
    <x v="6"/>
    <x v="3"/>
    <x v="0"/>
    <x v="1"/>
    <x v="0"/>
    <x v="0"/>
    <x v="0"/>
    <n v="221030.11"/>
  </r>
  <r>
    <x v="0"/>
    <x v="2"/>
    <x v="6"/>
    <x v="3"/>
    <x v="0"/>
    <x v="2"/>
    <x v="0"/>
    <x v="0"/>
    <x v="0"/>
    <n v="-12"/>
  </r>
  <r>
    <x v="0"/>
    <x v="2"/>
    <x v="6"/>
    <x v="3"/>
    <x v="0"/>
    <x v="2"/>
    <x v="0"/>
    <x v="0"/>
    <x v="0"/>
    <n v="-876.05"/>
  </r>
  <r>
    <x v="0"/>
    <x v="2"/>
    <x v="6"/>
    <x v="3"/>
    <x v="0"/>
    <x v="2"/>
    <x v="0"/>
    <x v="0"/>
    <x v="0"/>
    <n v="38007.1"/>
  </r>
  <r>
    <x v="0"/>
    <x v="2"/>
    <x v="7"/>
    <x v="3"/>
    <x v="0"/>
    <x v="0"/>
    <x v="0"/>
    <x v="0"/>
    <x v="0"/>
    <n v="300"/>
  </r>
  <r>
    <x v="0"/>
    <x v="2"/>
    <x v="7"/>
    <x v="3"/>
    <x v="0"/>
    <x v="2"/>
    <x v="0"/>
    <x v="0"/>
    <x v="0"/>
    <n v="-860"/>
  </r>
  <r>
    <x v="0"/>
    <x v="2"/>
    <x v="7"/>
    <x v="3"/>
    <x v="0"/>
    <x v="2"/>
    <x v="0"/>
    <x v="0"/>
    <x v="0"/>
    <n v="-25000"/>
  </r>
  <r>
    <x v="0"/>
    <x v="2"/>
    <x v="7"/>
    <x v="3"/>
    <x v="0"/>
    <x v="2"/>
    <x v="0"/>
    <x v="0"/>
    <x v="0"/>
    <n v="-23000"/>
  </r>
  <r>
    <x v="0"/>
    <x v="2"/>
    <x v="7"/>
    <x v="3"/>
    <x v="0"/>
    <x v="2"/>
    <x v="0"/>
    <x v="0"/>
    <x v="0"/>
    <n v="-200000"/>
  </r>
  <r>
    <x v="0"/>
    <x v="2"/>
    <x v="7"/>
    <x v="3"/>
    <x v="0"/>
    <x v="2"/>
    <x v="0"/>
    <x v="0"/>
    <x v="0"/>
    <n v="-5000"/>
  </r>
  <r>
    <x v="0"/>
    <x v="2"/>
    <x v="7"/>
    <x v="3"/>
    <x v="0"/>
    <x v="2"/>
    <x v="0"/>
    <x v="0"/>
    <x v="0"/>
    <n v="130000"/>
  </r>
  <r>
    <x v="0"/>
    <x v="2"/>
    <x v="8"/>
    <x v="3"/>
    <x v="0"/>
    <x v="0"/>
    <x v="0"/>
    <x v="0"/>
    <x v="0"/>
    <n v="60100"/>
  </r>
  <r>
    <x v="0"/>
    <x v="2"/>
    <x v="8"/>
    <x v="3"/>
    <x v="0"/>
    <x v="1"/>
    <x v="0"/>
    <x v="0"/>
    <x v="0"/>
    <n v="-25589"/>
  </r>
  <r>
    <x v="0"/>
    <x v="2"/>
    <x v="8"/>
    <x v="3"/>
    <x v="0"/>
    <x v="1"/>
    <x v="0"/>
    <x v="0"/>
    <x v="0"/>
    <n v="67.23"/>
  </r>
  <r>
    <x v="0"/>
    <x v="0"/>
    <x v="0"/>
    <x v="4"/>
    <x v="0"/>
    <x v="0"/>
    <x v="0"/>
    <x v="0"/>
    <x v="0"/>
    <n v="5310.2"/>
  </r>
  <r>
    <x v="0"/>
    <x v="0"/>
    <x v="1"/>
    <x v="4"/>
    <x v="0"/>
    <x v="0"/>
    <x v="0"/>
    <x v="0"/>
    <x v="0"/>
    <n v="-10"/>
  </r>
  <r>
    <x v="0"/>
    <x v="0"/>
    <x v="1"/>
    <x v="4"/>
    <x v="0"/>
    <x v="1"/>
    <x v="0"/>
    <x v="0"/>
    <x v="0"/>
    <n v="-171164"/>
  </r>
  <r>
    <x v="0"/>
    <x v="0"/>
    <x v="1"/>
    <x v="4"/>
    <x v="0"/>
    <x v="1"/>
    <x v="0"/>
    <x v="0"/>
    <x v="0"/>
    <n v="-12"/>
  </r>
  <r>
    <x v="0"/>
    <x v="0"/>
    <x v="1"/>
    <x v="4"/>
    <x v="0"/>
    <x v="1"/>
    <x v="0"/>
    <x v="0"/>
    <x v="0"/>
    <n v="-2200.2399999999998"/>
  </r>
  <r>
    <x v="0"/>
    <x v="0"/>
    <x v="1"/>
    <x v="4"/>
    <x v="0"/>
    <x v="1"/>
    <x v="0"/>
    <x v="0"/>
    <x v="0"/>
    <n v="25058.38"/>
  </r>
  <r>
    <x v="0"/>
    <x v="0"/>
    <x v="1"/>
    <x v="4"/>
    <x v="0"/>
    <x v="2"/>
    <x v="0"/>
    <x v="0"/>
    <x v="0"/>
    <n v="-12"/>
  </r>
  <r>
    <x v="0"/>
    <x v="0"/>
    <x v="1"/>
    <x v="4"/>
    <x v="0"/>
    <x v="2"/>
    <x v="0"/>
    <x v="0"/>
    <x v="0"/>
    <n v="-75"/>
  </r>
  <r>
    <x v="0"/>
    <x v="0"/>
    <x v="2"/>
    <x v="4"/>
    <x v="0"/>
    <x v="0"/>
    <x v="0"/>
    <x v="0"/>
    <x v="0"/>
    <n v="7230"/>
  </r>
  <r>
    <x v="0"/>
    <x v="1"/>
    <x v="3"/>
    <x v="4"/>
    <x v="0"/>
    <x v="2"/>
    <x v="0"/>
    <x v="0"/>
    <x v="0"/>
    <n v="1200"/>
  </r>
  <r>
    <x v="1"/>
    <x v="2"/>
    <x v="4"/>
    <x v="4"/>
    <x v="0"/>
    <x v="0"/>
    <x v="0"/>
    <x v="0"/>
    <x v="0"/>
    <n v="200"/>
  </r>
  <r>
    <x v="1"/>
    <x v="2"/>
    <x v="4"/>
    <x v="4"/>
    <x v="0"/>
    <x v="0"/>
    <x v="0"/>
    <x v="0"/>
    <x v="0"/>
    <n v="6825.93"/>
  </r>
  <r>
    <x v="1"/>
    <x v="2"/>
    <x v="4"/>
    <x v="4"/>
    <x v="0"/>
    <x v="0"/>
    <x v="0"/>
    <x v="0"/>
    <x v="0"/>
    <n v="122.3"/>
  </r>
  <r>
    <x v="1"/>
    <x v="2"/>
    <x v="4"/>
    <x v="4"/>
    <x v="0"/>
    <x v="1"/>
    <x v="0"/>
    <x v="0"/>
    <x v="0"/>
    <n v="-120.02"/>
  </r>
  <r>
    <x v="1"/>
    <x v="2"/>
    <x v="4"/>
    <x v="4"/>
    <x v="0"/>
    <x v="1"/>
    <x v="0"/>
    <x v="0"/>
    <x v="0"/>
    <n v="-21.01"/>
  </r>
  <r>
    <x v="1"/>
    <x v="2"/>
    <x v="4"/>
    <x v="4"/>
    <x v="0"/>
    <x v="1"/>
    <x v="0"/>
    <x v="0"/>
    <x v="0"/>
    <n v="-1200.01"/>
  </r>
  <r>
    <x v="1"/>
    <x v="2"/>
    <x v="4"/>
    <x v="4"/>
    <x v="0"/>
    <x v="1"/>
    <x v="0"/>
    <x v="0"/>
    <x v="0"/>
    <n v="-7888.65"/>
  </r>
  <r>
    <x v="1"/>
    <x v="2"/>
    <x v="4"/>
    <x v="4"/>
    <x v="0"/>
    <x v="1"/>
    <x v="0"/>
    <x v="0"/>
    <x v="0"/>
    <n v="-38158.080000000002"/>
  </r>
  <r>
    <x v="2"/>
    <x v="2"/>
    <x v="5"/>
    <x v="4"/>
    <x v="0"/>
    <x v="0"/>
    <x v="0"/>
    <x v="0"/>
    <x v="0"/>
    <n v="500"/>
  </r>
  <r>
    <x v="2"/>
    <x v="2"/>
    <x v="5"/>
    <x v="4"/>
    <x v="0"/>
    <x v="0"/>
    <x v="0"/>
    <x v="0"/>
    <x v="0"/>
    <n v="11632.12"/>
  </r>
  <r>
    <x v="0"/>
    <x v="2"/>
    <x v="6"/>
    <x v="4"/>
    <x v="0"/>
    <x v="0"/>
    <x v="0"/>
    <x v="0"/>
    <x v="0"/>
    <n v="10"/>
  </r>
  <r>
    <x v="0"/>
    <x v="2"/>
    <x v="6"/>
    <x v="4"/>
    <x v="0"/>
    <x v="0"/>
    <x v="0"/>
    <x v="0"/>
    <x v="0"/>
    <n v="-1234.1199999999999"/>
  </r>
  <r>
    <x v="0"/>
    <x v="2"/>
    <x v="6"/>
    <x v="4"/>
    <x v="0"/>
    <x v="0"/>
    <x v="0"/>
    <x v="0"/>
    <x v="0"/>
    <n v="-558.36"/>
  </r>
  <r>
    <x v="0"/>
    <x v="2"/>
    <x v="6"/>
    <x v="4"/>
    <x v="0"/>
    <x v="0"/>
    <x v="0"/>
    <x v="0"/>
    <x v="0"/>
    <n v="-856.94"/>
  </r>
  <r>
    <x v="0"/>
    <x v="2"/>
    <x v="6"/>
    <x v="4"/>
    <x v="0"/>
    <x v="0"/>
    <x v="0"/>
    <x v="0"/>
    <x v="0"/>
    <n v="-170400"/>
  </r>
  <r>
    <x v="0"/>
    <x v="2"/>
    <x v="6"/>
    <x v="4"/>
    <x v="0"/>
    <x v="0"/>
    <x v="0"/>
    <x v="0"/>
    <x v="0"/>
    <n v="-8281.7199999999993"/>
  </r>
  <r>
    <x v="0"/>
    <x v="2"/>
    <x v="6"/>
    <x v="4"/>
    <x v="0"/>
    <x v="0"/>
    <x v="0"/>
    <x v="0"/>
    <x v="0"/>
    <n v="-3971.29"/>
  </r>
  <r>
    <x v="0"/>
    <x v="2"/>
    <x v="6"/>
    <x v="4"/>
    <x v="0"/>
    <x v="0"/>
    <x v="0"/>
    <x v="0"/>
    <x v="0"/>
    <n v="-693.55"/>
  </r>
  <r>
    <x v="0"/>
    <x v="2"/>
    <x v="6"/>
    <x v="4"/>
    <x v="0"/>
    <x v="0"/>
    <x v="0"/>
    <x v="0"/>
    <x v="0"/>
    <n v="-342.07"/>
  </r>
  <r>
    <x v="0"/>
    <x v="2"/>
    <x v="6"/>
    <x v="4"/>
    <x v="0"/>
    <x v="0"/>
    <x v="0"/>
    <x v="0"/>
    <x v="0"/>
    <n v="-764"/>
  </r>
  <r>
    <x v="0"/>
    <x v="2"/>
    <x v="6"/>
    <x v="4"/>
    <x v="0"/>
    <x v="0"/>
    <x v="0"/>
    <x v="0"/>
    <x v="0"/>
    <n v="-759.26"/>
  </r>
  <r>
    <x v="0"/>
    <x v="2"/>
    <x v="6"/>
    <x v="4"/>
    <x v="0"/>
    <x v="0"/>
    <x v="0"/>
    <x v="0"/>
    <x v="0"/>
    <n v="-438.98"/>
  </r>
  <r>
    <x v="0"/>
    <x v="2"/>
    <x v="6"/>
    <x v="4"/>
    <x v="0"/>
    <x v="0"/>
    <x v="0"/>
    <x v="0"/>
    <x v="0"/>
    <n v="24950.28"/>
  </r>
  <r>
    <x v="0"/>
    <x v="2"/>
    <x v="6"/>
    <x v="4"/>
    <x v="0"/>
    <x v="0"/>
    <x v="0"/>
    <x v="0"/>
    <x v="0"/>
    <n v="-993000"/>
  </r>
  <r>
    <x v="0"/>
    <x v="2"/>
    <x v="6"/>
    <x v="4"/>
    <x v="0"/>
    <x v="0"/>
    <x v="0"/>
    <x v="0"/>
    <x v="0"/>
    <n v="880000"/>
  </r>
  <r>
    <x v="0"/>
    <x v="2"/>
    <x v="6"/>
    <x v="4"/>
    <x v="0"/>
    <x v="1"/>
    <x v="0"/>
    <x v="0"/>
    <x v="0"/>
    <n v="2800"/>
  </r>
  <r>
    <x v="0"/>
    <x v="2"/>
    <x v="6"/>
    <x v="4"/>
    <x v="0"/>
    <x v="1"/>
    <x v="0"/>
    <x v="0"/>
    <x v="0"/>
    <n v="221030.11"/>
  </r>
  <r>
    <x v="0"/>
    <x v="2"/>
    <x v="6"/>
    <x v="4"/>
    <x v="0"/>
    <x v="2"/>
    <x v="0"/>
    <x v="0"/>
    <x v="0"/>
    <n v="-12"/>
  </r>
  <r>
    <x v="0"/>
    <x v="2"/>
    <x v="6"/>
    <x v="4"/>
    <x v="0"/>
    <x v="2"/>
    <x v="0"/>
    <x v="0"/>
    <x v="0"/>
    <n v="-876.05"/>
  </r>
  <r>
    <x v="0"/>
    <x v="2"/>
    <x v="6"/>
    <x v="4"/>
    <x v="0"/>
    <x v="2"/>
    <x v="0"/>
    <x v="0"/>
    <x v="0"/>
    <n v="38007.1"/>
  </r>
  <r>
    <x v="0"/>
    <x v="2"/>
    <x v="7"/>
    <x v="4"/>
    <x v="0"/>
    <x v="0"/>
    <x v="0"/>
    <x v="0"/>
    <x v="0"/>
    <n v="300"/>
  </r>
  <r>
    <x v="0"/>
    <x v="2"/>
    <x v="7"/>
    <x v="4"/>
    <x v="0"/>
    <x v="2"/>
    <x v="0"/>
    <x v="0"/>
    <x v="0"/>
    <n v="-860"/>
  </r>
  <r>
    <x v="0"/>
    <x v="2"/>
    <x v="7"/>
    <x v="4"/>
    <x v="0"/>
    <x v="2"/>
    <x v="0"/>
    <x v="0"/>
    <x v="0"/>
    <n v="-25000"/>
  </r>
  <r>
    <x v="0"/>
    <x v="2"/>
    <x v="7"/>
    <x v="4"/>
    <x v="0"/>
    <x v="2"/>
    <x v="0"/>
    <x v="0"/>
    <x v="0"/>
    <n v="-23000"/>
  </r>
  <r>
    <x v="0"/>
    <x v="2"/>
    <x v="7"/>
    <x v="4"/>
    <x v="0"/>
    <x v="2"/>
    <x v="0"/>
    <x v="0"/>
    <x v="0"/>
    <n v="-200000"/>
  </r>
  <r>
    <x v="0"/>
    <x v="2"/>
    <x v="7"/>
    <x v="4"/>
    <x v="0"/>
    <x v="2"/>
    <x v="0"/>
    <x v="0"/>
    <x v="0"/>
    <n v="-5000"/>
  </r>
  <r>
    <x v="0"/>
    <x v="2"/>
    <x v="7"/>
    <x v="4"/>
    <x v="0"/>
    <x v="2"/>
    <x v="0"/>
    <x v="0"/>
    <x v="0"/>
    <n v="130000"/>
  </r>
  <r>
    <x v="0"/>
    <x v="2"/>
    <x v="8"/>
    <x v="4"/>
    <x v="0"/>
    <x v="0"/>
    <x v="0"/>
    <x v="0"/>
    <x v="0"/>
    <n v="60100"/>
  </r>
  <r>
    <x v="0"/>
    <x v="2"/>
    <x v="8"/>
    <x v="4"/>
    <x v="0"/>
    <x v="1"/>
    <x v="0"/>
    <x v="0"/>
    <x v="0"/>
    <n v="-25589"/>
  </r>
  <r>
    <x v="0"/>
    <x v="2"/>
    <x v="8"/>
    <x v="4"/>
    <x v="0"/>
    <x v="1"/>
    <x v="0"/>
    <x v="0"/>
    <x v="0"/>
    <n v="67.23"/>
  </r>
  <r>
    <x v="0"/>
    <x v="0"/>
    <x v="0"/>
    <x v="5"/>
    <x v="0"/>
    <x v="0"/>
    <x v="0"/>
    <x v="0"/>
    <x v="0"/>
    <n v="5310.2"/>
  </r>
  <r>
    <x v="0"/>
    <x v="0"/>
    <x v="1"/>
    <x v="5"/>
    <x v="0"/>
    <x v="0"/>
    <x v="0"/>
    <x v="0"/>
    <x v="0"/>
    <n v="-10"/>
  </r>
  <r>
    <x v="0"/>
    <x v="0"/>
    <x v="1"/>
    <x v="5"/>
    <x v="0"/>
    <x v="1"/>
    <x v="0"/>
    <x v="0"/>
    <x v="0"/>
    <n v="-171164"/>
  </r>
  <r>
    <x v="0"/>
    <x v="0"/>
    <x v="1"/>
    <x v="5"/>
    <x v="0"/>
    <x v="1"/>
    <x v="0"/>
    <x v="0"/>
    <x v="0"/>
    <n v="-12"/>
  </r>
  <r>
    <x v="0"/>
    <x v="0"/>
    <x v="1"/>
    <x v="5"/>
    <x v="0"/>
    <x v="1"/>
    <x v="0"/>
    <x v="0"/>
    <x v="0"/>
    <n v="-2200.2399999999998"/>
  </r>
  <r>
    <x v="0"/>
    <x v="0"/>
    <x v="1"/>
    <x v="5"/>
    <x v="0"/>
    <x v="1"/>
    <x v="0"/>
    <x v="0"/>
    <x v="0"/>
    <n v="25058.38"/>
  </r>
  <r>
    <x v="0"/>
    <x v="0"/>
    <x v="1"/>
    <x v="5"/>
    <x v="0"/>
    <x v="2"/>
    <x v="0"/>
    <x v="0"/>
    <x v="0"/>
    <n v="-12"/>
  </r>
  <r>
    <x v="0"/>
    <x v="0"/>
    <x v="1"/>
    <x v="5"/>
    <x v="0"/>
    <x v="2"/>
    <x v="0"/>
    <x v="0"/>
    <x v="0"/>
    <n v="-75"/>
  </r>
  <r>
    <x v="0"/>
    <x v="0"/>
    <x v="2"/>
    <x v="5"/>
    <x v="0"/>
    <x v="0"/>
    <x v="0"/>
    <x v="0"/>
    <x v="0"/>
    <n v="7230"/>
  </r>
  <r>
    <x v="0"/>
    <x v="1"/>
    <x v="3"/>
    <x v="5"/>
    <x v="0"/>
    <x v="2"/>
    <x v="0"/>
    <x v="0"/>
    <x v="0"/>
    <n v="1200"/>
  </r>
  <r>
    <x v="1"/>
    <x v="2"/>
    <x v="4"/>
    <x v="5"/>
    <x v="0"/>
    <x v="0"/>
    <x v="0"/>
    <x v="0"/>
    <x v="0"/>
    <n v="200"/>
  </r>
  <r>
    <x v="1"/>
    <x v="2"/>
    <x v="4"/>
    <x v="5"/>
    <x v="0"/>
    <x v="0"/>
    <x v="0"/>
    <x v="0"/>
    <x v="0"/>
    <n v="6825.93"/>
  </r>
  <r>
    <x v="1"/>
    <x v="2"/>
    <x v="4"/>
    <x v="5"/>
    <x v="0"/>
    <x v="0"/>
    <x v="0"/>
    <x v="0"/>
    <x v="0"/>
    <n v="122.3"/>
  </r>
  <r>
    <x v="1"/>
    <x v="2"/>
    <x v="4"/>
    <x v="5"/>
    <x v="0"/>
    <x v="1"/>
    <x v="0"/>
    <x v="0"/>
    <x v="0"/>
    <n v="-120.02"/>
  </r>
  <r>
    <x v="1"/>
    <x v="2"/>
    <x v="4"/>
    <x v="5"/>
    <x v="0"/>
    <x v="1"/>
    <x v="0"/>
    <x v="0"/>
    <x v="0"/>
    <n v="-21.01"/>
  </r>
  <r>
    <x v="1"/>
    <x v="2"/>
    <x v="4"/>
    <x v="5"/>
    <x v="0"/>
    <x v="1"/>
    <x v="0"/>
    <x v="0"/>
    <x v="0"/>
    <n v="-1200.01"/>
  </r>
  <r>
    <x v="1"/>
    <x v="2"/>
    <x v="4"/>
    <x v="5"/>
    <x v="0"/>
    <x v="1"/>
    <x v="0"/>
    <x v="0"/>
    <x v="0"/>
    <n v="-7888.65"/>
  </r>
  <r>
    <x v="1"/>
    <x v="2"/>
    <x v="4"/>
    <x v="5"/>
    <x v="0"/>
    <x v="1"/>
    <x v="0"/>
    <x v="0"/>
    <x v="0"/>
    <n v="-38158.080000000002"/>
  </r>
  <r>
    <x v="2"/>
    <x v="2"/>
    <x v="5"/>
    <x v="5"/>
    <x v="0"/>
    <x v="0"/>
    <x v="0"/>
    <x v="0"/>
    <x v="0"/>
    <n v="500"/>
  </r>
  <r>
    <x v="2"/>
    <x v="2"/>
    <x v="5"/>
    <x v="5"/>
    <x v="0"/>
    <x v="0"/>
    <x v="0"/>
    <x v="0"/>
    <x v="0"/>
    <n v="11632.12"/>
  </r>
  <r>
    <x v="0"/>
    <x v="2"/>
    <x v="6"/>
    <x v="5"/>
    <x v="0"/>
    <x v="0"/>
    <x v="0"/>
    <x v="0"/>
    <x v="0"/>
    <n v="10"/>
  </r>
  <r>
    <x v="0"/>
    <x v="2"/>
    <x v="6"/>
    <x v="5"/>
    <x v="0"/>
    <x v="0"/>
    <x v="0"/>
    <x v="0"/>
    <x v="0"/>
    <n v="-1234.1199999999999"/>
  </r>
  <r>
    <x v="0"/>
    <x v="2"/>
    <x v="6"/>
    <x v="5"/>
    <x v="0"/>
    <x v="0"/>
    <x v="0"/>
    <x v="0"/>
    <x v="0"/>
    <n v="-558.36"/>
  </r>
  <r>
    <x v="0"/>
    <x v="2"/>
    <x v="6"/>
    <x v="5"/>
    <x v="0"/>
    <x v="0"/>
    <x v="0"/>
    <x v="0"/>
    <x v="0"/>
    <n v="-856.94"/>
  </r>
  <r>
    <x v="0"/>
    <x v="2"/>
    <x v="6"/>
    <x v="5"/>
    <x v="0"/>
    <x v="0"/>
    <x v="0"/>
    <x v="0"/>
    <x v="0"/>
    <n v="-170400"/>
  </r>
  <r>
    <x v="0"/>
    <x v="2"/>
    <x v="6"/>
    <x v="5"/>
    <x v="0"/>
    <x v="0"/>
    <x v="0"/>
    <x v="0"/>
    <x v="0"/>
    <n v="-8281.7199999999993"/>
  </r>
  <r>
    <x v="0"/>
    <x v="2"/>
    <x v="6"/>
    <x v="5"/>
    <x v="0"/>
    <x v="0"/>
    <x v="0"/>
    <x v="0"/>
    <x v="0"/>
    <n v="-3971.29"/>
  </r>
  <r>
    <x v="0"/>
    <x v="2"/>
    <x v="6"/>
    <x v="5"/>
    <x v="0"/>
    <x v="0"/>
    <x v="0"/>
    <x v="0"/>
    <x v="0"/>
    <n v="-693.55"/>
  </r>
  <r>
    <x v="0"/>
    <x v="2"/>
    <x v="6"/>
    <x v="5"/>
    <x v="0"/>
    <x v="0"/>
    <x v="0"/>
    <x v="0"/>
    <x v="0"/>
    <n v="-342.07"/>
  </r>
  <r>
    <x v="0"/>
    <x v="2"/>
    <x v="6"/>
    <x v="5"/>
    <x v="0"/>
    <x v="0"/>
    <x v="0"/>
    <x v="0"/>
    <x v="0"/>
    <n v="-764"/>
  </r>
  <r>
    <x v="0"/>
    <x v="2"/>
    <x v="6"/>
    <x v="5"/>
    <x v="0"/>
    <x v="0"/>
    <x v="0"/>
    <x v="0"/>
    <x v="0"/>
    <n v="-759.26"/>
  </r>
  <r>
    <x v="0"/>
    <x v="2"/>
    <x v="6"/>
    <x v="5"/>
    <x v="0"/>
    <x v="0"/>
    <x v="0"/>
    <x v="0"/>
    <x v="0"/>
    <n v="-438.98"/>
  </r>
  <r>
    <x v="0"/>
    <x v="2"/>
    <x v="6"/>
    <x v="5"/>
    <x v="0"/>
    <x v="0"/>
    <x v="0"/>
    <x v="0"/>
    <x v="0"/>
    <n v="24950.28"/>
  </r>
  <r>
    <x v="0"/>
    <x v="2"/>
    <x v="6"/>
    <x v="5"/>
    <x v="0"/>
    <x v="0"/>
    <x v="0"/>
    <x v="0"/>
    <x v="0"/>
    <n v="-993000"/>
  </r>
  <r>
    <x v="0"/>
    <x v="2"/>
    <x v="6"/>
    <x v="5"/>
    <x v="0"/>
    <x v="0"/>
    <x v="0"/>
    <x v="0"/>
    <x v="0"/>
    <n v="880000"/>
  </r>
  <r>
    <x v="0"/>
    <x v="2"/>
    <x v="6"/>
    <x v="5"/>
    <x v="0"/>
    <x v="1"/>
    <x v="0"/>
    <x v="0"/>
    <x v="0"/>
    <n v="2800"/>
  </r>
  <r>
    <x v="0"/>
    <x v="2"/>
    <x v="6"/>
    <x v="5"/>
    <x v="0"/>
    <x v="1"/>
    <x v="0"/>
    <x v="0"/>
    <x v="0"/>
    <n v="221030.11"/>
  </r>
  <r>
    <x v="0"/>
    <x v="2"/>
    <x v="6"/>
    <x v="5"/>
    <x v="0"/>
    <x v="2"/>
    <x v="0"/>
    <x v="0"/>
    <x v="0"/>
    <n v="-12"/>
  </r>
  <r>
    <x v="0"/>
    <x v="2"/>
    <x v="6"/>
    <x v="5"/>
    <x v="0"/>
    <x v="2"/>
    <x v="0"/>
    <x v="0"/>
    <x v="0"/>
    <n v="-876.05"/>
  </r>
  <r>
    <x v="0"/>
    <x v="2"/>
    <x v="6"/>
    <x v="5"/>
    <x v="0"/>
    <x v="2"/>
    <x v="0"/>
    <x v="0"/>
    <x v="0"/>
    <n v="38007.1"/>
  </r>
  <r>
    <x v="0"/>
    <x v="2"/>
    <x v="7"/>
    <x v="5"/>
    <x v="0"/>
    <x v="0"/>
    <x v="0"/>
    <x v="0"/>
    <x v="0"/>
    <n v="300"/>
  </r>
  <r>
    <x v="0"/>
    <x v="2"/>
    <x v="7"/>
    <x v="5"/>
    <x v="0"/>
    <x v="2"/>
    <x v="0"/>
    <x v="0"/>
    <x v="0"/>
    <n v="-860"/>
  </r>
  <r>
    <x v="0"/>
    <x v="2"/>
    <x v="7"/>
    <x v="5"/>
    <x v="0"/>
    <x v="2"/>
    <x v="0"/>
    <x v="0"/>
    <x v="0"/>
    <n v="-25000"/>
  </r>
  <r>
    <x v="0"/>
    <x v="2"/>
    <x v="7"/>
    <x v="5"/>
    <x v="0"/>
    <x v="2"/>
    <x v="0"/>
    <x v="0"/>
    <x v="0"/>
    <n v="-23000"/>
  </r>
  <r>
    <x v="0"/>
    <x v="2"/>
    <x v="7"/>
    <x v="5"/>
    <x v="0"/>
    <x v="2"/>
    <x v="0"/>
    <x v="0"/>
    <x v="0"/>
    <n v="-200000"/>
  </r>
  <r>
    <x v="0"/>
    <x v="2"/>
    <x v="7"/>
    <x v="5"/>
    <x v="0"/>
    <x v="2"/>
    <x v="0"/>
    <x v="0"/>
    <x v="0"/>
    <n v="-5000"/>
  </r>
  <r>
    <x v="0"/>
    <x v="2"/>
    <x v="7"/>
    <x v="5"/>
    <x v="0"/>
    <x v="2"/>
    <x v="0"/>
    <x v="0"/>
    <x v="0"/>
    <n v="130000"/>
  </r>
  <r>
    <x v="0"/>
    <x v="2"/>
    <x v="8"/>
    <x v="5"/>
    <x v="0"/>
    <x v="0"/>
    <x v="0"/>
    <x v="0"/>
    <x v="0"/>
    <n v="60100"/>
  </r>
  <r>
    <x v="0"/>
    <x v="2"/>
    <x v="8"/>
    <x v="5"/>
    <x v="0"/>
    <x v="1"/>
    <x v="0"/>
    <x v="0"/>
    <x v="0"/>
    <n v="-25589"/>
  </r>
  <r>
    <x v="0"/>
    <x v="2"/>
    <x v="8"/>
    <x v="5"/>
    <x v="0"/>
    <x v="1"/>
    <x v="0"/>
    <x v="0"/>
    <x v="0"/>
    <n v="67.23"/>
  </r>
  <r>
    <x v="0"/>
    <x v="0"/>
    <x v="0"/>
    <x v="0"/>
    <x v="1"/>
    <x v="0"/>
    <x v="0"/>
    <x v="0"/>
    <x v="0"/>
    <n v="5310.2"/>
  </r>
  <r>
    <x v="0"/>
    <x v="0"/>
    <x v="1"/>
    <x v="0"/>
    <x v="1"/>
    <x v="0"/>
    <x v="0"/>
    <x v="0"/>
    <x v="0"/>
    <n v="-10"/>
  </r>
  <r>
    <x v="0"/>
    <x v="0"/>
    <x v="1"/>
    <x v="0"/>
    <x v="1"/>
    <x v="1"/>
    <x v="0"/>
    <x v="0"/>
    <x v="0"/>
    <n v="-171164"/>
  </r>
  <r>
    <x v="0"/>
    <x v="0"/>
    <x v="1"/>
    <x v="0"/>
    <x v="1"/>
    <x v="1"/>
    <x v="0"/>
    <x v="0"/>
    <x v="0"/>
    <n v="-12"/>
  </r>
  <r>
    <x v="0"/>
    <x v="0"/>
    <x v="1"/>
    <x v="0"/>
    <x v="1"/>
    <x v="1"/>
    <x v="0"/>
    <x v="0"/>
    <x v="0"/>
    <n v="-2200.2399999999998"/>
  </r>
  <r>
    <x v="0"/>
    <x v="0"/>
    <x v="1"/>
    <x v="0"/>
    <x v="1"/>
    <x v="1"/>
    <x v="0"/>
    <x v="0"/>
    <x v="0"/>
    <n v="25058.38"/>
  </r>
  <r>
    <x v="0"/>
    <x v="0"/>
    <x v="1"/>
    <x v="0"/>
    <x v="1"/>
    <x v="2"/>
    <x v="0"/>
    <x v="0"/>
    <x v="0"/>
    <n v="-12"/>
  </r>
  <r>
    <x v="0"/>
    <x v="0"/>
    <x v="1"/>
    <x v="0"/>
    <x v="1"/>
    <x v="2"/>
    <x v="0"/>
    <x v="0"/>
    <x v="0"/>
    <n v="-75"/>
  </r>
  <r>
    <x v="0"/>
    <x v="0"/>
    <x v="2"/>
    <x v="0"/>
    <x v="1"/>
    <x v="0"/>
    <x v="0"/>
    <x v="0"/>
    <x v="0"/>
    <n v="7230"/>
  </r>
  <r>
    <x v="0"/>
    <x v="1"/>
    <x v="3"/>
    <x v="0"/>
    <x v="1"/>
    <x v="2"/>
    <x v="0"/>
    <x v="0"/>
    <x v="0"/>
    <n v="1200"/>
  </r>
  <r>
    <x v="1"/>
    <x v="2"/>
    <x v="4"/>
    <x v="0"/>
    <x v="1"/>
    <x v="0"/>
    <x v="0"/>
    <x v="0"/>
    <x v="0"/>
    <n v="200"/>
  </r>
  <r>
    <x v="1"/>
    <x v="2"/>
    <x v="4"/>
    <x v="0"/>
    <x v="1"/>
    <x v="0"/>
    <x v="0"/>
    <x v="0"/>
    <x v="0"/>
    <n v="133497.21"/>
  </r>
  <r>
    <x v="1"/>
    <x v="2"/>
    <x v="4"/>
    <x v="0"/>
    <x v="1"/>
    <x v="0"/>
    <x v="0"/>
    <x v="0"/>
    <x v="0"/>
    <n v="28125.93"/>
  </r>
  <r>
    <x v="1"/>
    <x v="2"/>
    <x v="4"/>
    <x v="0"/>
    <x v="1"/>
    <x v="0"/>
    <x v="0"/>
    <x v="0"/>
    <x v="0"/>
    <n v="353.3"/>
  </r>
  <r>
    <x v="1"/>
    <x v="2"/>
    <x v="4"/>
    <x v="0"/>
    <x v="1"/>
    <x v="1"/>
    <x v="0"/>
    <x v="0"/>
    <x v="0"/>
    <n v="-120.02"/>
  </r>
  <r>
    <x v="1"/>
    <x v="2"/>
    <x v="4"/>
    <x v="0"/>
    <x v="1"/>
    <x v="1"/>
    <x v="0"/>
    <x v="0"/>
    <x v="0"/>
    <n v="-21.01"/>
  </r>
  <r>
    <x v="1"/>
    <x v="2"/>
    <x v="4"/>
    <x v="0"/>
    <x v="1"/>
    <x v="1"/>
    <x v="0"/>
    <x v="0"/>
    <x v="0"/>
    <n v="-1200.01"/>
  </r>
  <r>
    <x v="1"/>
    <x v="2"/>
    <x v="4"/>
    <x v="0"/>
    <x v="1"/>
    <x v="1"/>
    <x v="0"/>
    <x v="0"/>
    <x v="0"/>
    <n v="-7888.65"/>
  </r>
  <r>
    <x v="1"/>
    <x v="2"/>
    <x v="4"/>
    <x v="0"/>
    <x v="1"/>
    <x v="1"/>
    <x v="0"/>
    <x v="0"/>
    <x v="0"/>
    <n v="-158158.07999999999"/>
  </r>
  <r>
    <x v="2"/>
    <x v="2"/>
    <x v="5"/>
    <x v="0"/>
    <x v="1"/>
    <x v="0"/>
    <x v="0"/>
    <x v="0"/>
    <x v="0"/>
    <n v="500"/>
  </r>
  <r>
    <x v="2"/>
    <x v="2"/>
    <x v="5"/>
    <x v="0"/>
    <x v="1"/>
    <x v="0"/>
    <x v="0"/>
    <x v="0"/>
    <x v="0"/>
    <n v="11632.12"/>
  </r>
  <r>
    <x v="0"/>
    <x v="2"/>
    <x v="6"/>
    <x v="0"/>
    <x v="1"/>
    <x v="0"/>
    <x v="0"/>
    <x v="0"/>
    <x v="0"/>
    <n v="10"/>
  </r>
  <r>
    <x v="0"/>
    <x v="2"/>
    <x v="6"/>
    <x v="0"/>
    <x v="1"/>
    <x v="0"/>
    <x v="0"/>
    <x v="0"/>
    <x v="0"/>
    <n v="-1234.1199999999999"/>
  </r>
  <r>
    <x v="0"/>
    <x v="2"/>
    <x v="6"/>
    <x v="0"/>
    <x v="1"/>
    <x v="0"/>
    <x v="0"/>
    <x v="0"/>
    <x v="0"/>
    <n v="-558.36"/>
  </r>
  <r>
    <x v="0"/>
    <x v="2"/>
    <x v="6"/>
    <x v="0"/>
    <x v="1"/>
    <x v="0"/>
    <x v="0"/>
    <x v="0"/>
    <x v="0"/>
    <n v="-856.94"/>
  </r>
  <r>
    <x v="0"/>
    <x v="2"/>
    <x v="6"/>
    <x v="0"/>
    <x v="1"/>
    <x v="0"/>
    <x v="0"/>
    <x v="0"/>
    <x v="0"/>
    <n v="-170400"/>
  </r>
  <r>
    <x v="0"/>
    <x v="2"/>
    <x v="6"/>
    <x v="0"/>
    <x v="1"/>
    <x v="0"/>
    <x v="0"/>
    <x v="0"/>
    <x v="0"/>
    <n v="-8281.7199999999993"/>
  </r>
  <r>
    <x v="0"/>
    <x v="2"/>
    <x v="6"/>
    <x v="0"/>
    <x v="1"/>
    <x v="0"/>
    <x v="0"/>
    <x v="0"/>
    <x v="0"/>
    <n v="-3971.29"/>
  </r>
  <r>
    <x v="0"/>
    <x v="2"/>
    <x v="6"/>
    <x v="0"/>
    <x v="1"/>
    <x v="0"/>
    <x v="0"/>
    <x v="0"/>
    <x v="0"/>
    <n v="-693.55"/>
  </r>
  <r>
    <x v="0"/>
    <x v="2"/>
    <x v="6"/>
    <x v="0"/>
    <x v="1"/>
    <x v="0"/>
    <x v="0"/>
    <x v="0"/>
    <x v="0"/>
    <n v="-342.07"/>
  </r>
  <r>
    <x v="0"/>
    <x v="2"/>
    <x v="6"/>
    <x v="0"/>
    <x v="1"/>
    <x v="0"/>
    <x v="0"/>
    <x v="0"/>
    <x v="0"/>
    <n v="-764"/>
  </r>
  <r>
    <x v="0"/>
    <x v="2"/>
    <x v="6"/>
    <x v="0"/>
    <x v="1"/>
    <x v="0"/>
    <x v="0"/>
    <x v="0"/>
    <x v="0"/>
    <n v="-759.26"/>
  </r>
  <r>
    <x v="0"/>
    <x v="2"/>
    <x v="6"/>
    <x v="0"/>
    <x v="1"/>
    <x v="0"/>
    <x v="0"/>
    <x v="0"/>
    <x v="0"/>
    <n v="-438.98"/>
  </r>
  <r>
    <x v="0"/>
    <x v="2"/>
    <x v="6"/>
    <x v="0"/>
    <x v="1"/>
    <x v="0"/>
    <x v="0"/>
    <x v="0"/>
    <x v="0"/>
    <n v="2190"/>
  </r>
  <r>
    <x v="0"/>
    <x v="2"/>
    <x v="6"/>
    <x v="0"/>
    <x v="1"/>
    <x v="0"/>
    <x v="0"/>
    <x v="0"/>
    <x v="0"/>
    <n v="24950.28"/>
  </r>
  <r>
    <x v="0"/>
    <x v="2"/>
    <x v="6"/>
    <x v="0"/>
    <x v="1"/>
    <x v="0"/>
    <x v="0"/>
    <x v="0"/>
    <x v="0"/>
    <n v="-993000"/>
  </r>
  <r>
    <x v="0"/>
    <x v="2"/>
    <x v="6"/>
    <x v="0"/>
    <x v="1"/>
    <x v="0"/>
    <x v="0"/>
    <x v="0"/>
    <x v="0"/>
    <n v="880000"/>
  </r>
  <r>
    <x v="0"/>
    <x v="2"/>
    <x v="6"/>
    <x v="0"/>
    <x v="1"/>
    <x v="1"/>
    <x v="0"/>
    <x v="0"/>
    <x v="0"/>
    <n v="221030.11"/>
  </r>
  <r>
    <x v="0"/>
    <x v="2"/>
    <x v="6"/>
    <x v="0"/>
    <x v="1"/>
    <x v="2"/>
    <x v="0"/>
    <x v="0"/>
    <x v="0"/>
    <n v="-12"/>
  </r>
  <r>
    <x v="0"/>
    <x v="2"/>
    <x v="6"/>
    <x v="0"/>
    <x v="1"/>
    <x v="2"/>
    <x v="0"/>
    <x v="0"/>
    <x v="0"/>
    <n v="-876.05"/>
  </r>
  <r>
    <x v="0"/>
    <x v="2"/>
    <x v="6"/>
    <x v="0"/>
    <x v="1"/>
    <x v="2"/>
    <x v="0"/>
    <x v="0"/>
    <x v="0"/>
    <n v="38007.1"/>
  </r>
  <r>
    <x v="0"/>
    <x v="2"/>
    <x v="7"/>
    <x v="0"/>
    <x v="1"/>
    <x v="0"/>
    <x v="0"/>
    <x v="0"/>
    <x v="0"/>
    <n v="300"/>
  </r>
  <r>
    <x v="0"/>
    <x v="2"/>
    <x v="8"/>
    <x v="0"/>
    <x v="1"/>
    <x v="0"/>
    <x v="0"/>
    <x v="0"/>
    <x v="0"/>
    <n v="60100"/>
  </r>
  <r>
    <x v="0"/>
    <x v="2"/>
    <x v="8"/>
    <x v="0"/>
    <x v="1"/>
    <x v="1"/>
    <x v="0"/>
    <x v="0"/>
    <x v="0"/>
    <n v="-25589"/>
  </r>
  <r>
    <x v="0"/>
    <x v="0"/>
    <x v="0"/>
    <x v="1"/>
    <x v="1"/>
    <x v="0"/>
    <x v="0"/>
    <x v="0"/>
    <x v="0"/>
    <n v="5310.2"/>
  </r>
  <r>
    <x v="0"/>
    <x v="0"/>
    <x v="1"/>
    <x v="1"/>
    <x v="1"/>
    <x v="0"/>
    <x v="0"/>
    <x v="0"/>
    <x v="0"/>
    <n v="-10"/>
  </r>
  <r>
    <x v="0"/>
    <x v="0"/>
    <x v="1"/>
    <x v="1"/>
    <x v="1"/>
    <x v="1"/>
    <x v="0"/>
    <x v="0"/>
    <x v="0"/>
    <n v="-171164"/>
  </r>
  <r>
    <x v="0"/>
    <x v="0"/>
    <x v="1"/>
    <x v="1"/>
    <x v="1"/>
    <x v="1"/>
    <x v="0"/>
    <x v="0"/>
    <x v="0"/>
    <n v="-12"/>
  </r>
  <r>
    <x v="0"/>
    <x v="0"/>
    <x v="1"/>
    <x v="1"/>
    <x v="1"/>
    <x v="1"/>
    <x v="0"/>
    <x v="0"/>
    <x v="0"/>
    <n v="-2200.2399999999998"/>
  </r>
  <r>
    <x v="0"/>
    <x v="0"/>
    <x v="1"/>
    <x v="1"/>
    <x v="1"/>
    <x v="1"/>
    <x v="0"/>
    <x v="0"/>
    <x v="0"/>
    <n v="25058.38"/>
  </r>
  <r>
    <x v="0"/>
    <x v="0"/>
    <x v="1"/>
    <x v="1"/>
    <x v="1"/>
    <x v="2"/>
    <x v="0"/>
    <x v="0"/>
    <x v="0"/>
    <n v="-12"/>
  </r>
  <r>
    <x v="0"/>
    <x v="0"/>
    <x v="1"/>
    <x v="1"/>
    <x v="1"/>
    <x v="2"/>
    <x v="0"/>
    <x v="0"/>
    <x v="0"/>
    <n v="-75"/>
  </r>
  <r>
    <x v="0"/>
    <x v="0"/>
    <x v="2"/>
    <x v="1"/>
    <x v="1"/>
    <x v="0"/>
    <x v="0"/>
    <x v="0"/>
    <x v="0"/>
    <n v="7230"/>
  </r>
  <r>
    <x v="0"/>
    <x v="1"/>
    <x v="3"/>
    <x v="1"/>
    <x v="1"/>
    <x v="2"/>
    <x v="0"/>
    <x v="0"/>
    <x v="0"/>
    <n v="1200"/>
  </r>
  <r>
    <x v="1"/>
    <x v="2"/>
    <x v="4"/>
    <x v="1"/>
    <x v="1"/>
    <x v="0"/>
    <x v="0"/>
    <x v="0"/>
    <x v="0"/>
    <n v="200"/>
  </r>
  <r>
    <x v="1"/>
    <x v="2"/>
    <x v="4"/>
    <x v="1"/>
    <x v="1"/>
    <x v="0"/>
    <x v="0"/>
    <x v="0"/>
    <x v="0"/>
    <n v="133497.21"/>
  </r>
  <r>
    <x v="1"/>
    <x v="2"/>
    <x v="4"/>
    <x v="1"/>
    <x v="1"/>
    <x v="0"/>
    <x v="0"/>
    <x v="0"/>
    <x v="0"/>
    <n v="28125.93"/>
  </r>
  <r>
    <x v="1"/>
    <x v="2"/>
    <x v="4"/>
    <x v="1"/>
    <x v="1"/>
    <x v="0"/>
    <x v="0"/>
    <x v="0"/>
    <x v="0"/>
    <n v="353.3"/>
  </r>
  <r>
    <x v="1"/>
    <x v="2"/>
    <x v="4"/>
    <x v="1"/>
    <x v="1"/>
    <x v="1"/>
    <x v="0"/>
    <x v="0"/>
    <x v="0"/>
    <n v="-120.02"/>
  </r>
  <r>
    <x v="1"/>
    <x v="2"/>
    <x v="4"/>
    <x v="1"/>
    <x v="1"/>
    <x v="1"/>
    <x v="0"/>
    <x v="0"/>
    <x v="0"/>
    <n v="-21.01"/>
  </r>
  <r>
    <x v="1"/>
    <x v="2"/>
    <x v="4"/>
    <x v="1"/>
    <x v="1"/>
    <x v="1"/>
    <x v="0"/>
    <x v="0"/>
    <x v="0"/>
    <n v="-1200.01"/>
  </r>
  <r>
    <x v="1"/>
    <x v="2"/>
    <x v="4"/>
    <x v="1"/>
    <x v="1"/>
    <x v="1"/>
    <x v="0"/>
    <x v="0"/>
    <x v="0"/>
    <n v="-7888.65"/>
  </r>
  <r>
    <x v="1"/>
    <x v="2"/>
    <x v="4"/>
    <x v="1"/>
    <x v="1"/>
    <x v="1"/>
    <x v="0"/>
    <x v="0"/>
    <x v="0"/>
    <n v="-158158.07999999999"/>
  </r>
  <r>
    <x v="2"/>
    <x v="2"/>
    <x v="5"/>
    <x v="1"/>
    <x v="1"/>
    <x v="0"/>
    <x v="0"/>
    <x v="0"/>
    <x v="0"/>
    <n v="500"/>
  </r>
  <r>
    <x v="2"/>
    <x v="2"/>
    <x v="5"/>
    <x v="1"/>
    <x v="1"/>
    <x v="0"/>
    <x v="0"/>
    <x v="0"/>
    <x v="0"/>
    <n v="11632.12"/>
  </r>
  <r>
    <x v="0"/>
    <x v="2"/>
    <x v="6"/>
    <x v="1"/>
    <x v="1"/>
    <x v="0"/>
    <x v="0"/>
    <x v="0"/>
    <x v="0"/>
    <n v="10"/>
  </r>
  <r>
    <x v="0"/>
    <x v="2"/>
    <x v="6"/>
    <x v="1"/>
    <x v="1"/>
    <x v="0"/>
    <x v="0"/>
    <x v="0"/>
    <x v="0"/>
    <n v="-1234.1199999999999"/>
  </r>
  <r>
    <x v="0"/>
    <x v="2"/>
    <x v="6"/>
    <x v="1"/>
    <x v="1"/>
    <x v="0"/>
    <x v="0"/>
    <x v="0"/>
    <x v="0"/>
    <n v="-558.36"/>
  </r>
  <r>
    <x v="0"/>
    <x v="2"/>
    <x v="6"/>
    <x v="1"/>
    <x v="1"/>
    <x v="0"/>
    <x v="0"/>
    <x v="0"/>
    <x v="0"/>
    <n v="-856.94"/>
  </r>
  <r>
    <x v="0"/>
    <x v="2"/>
    <x v="6"/>
    <x v="1"/>
    <x v="1"/>
    <x v="0"/>
    <x v="0"/>
    <x v="0"/>
    <x v="0"/>
    <n v="-170400"/>
  </r>
  <r>
    <x v="0"/>
    <x v="2"/>
    <x v="6"/>
    <x v="1"/>
    <x v="1"/>
    <x v="0"/>
    <x v="0"/>
    <x v="0"/>
    <x v="0"/>
    <n v="-8281.7199999999993"/>
  </r>
  <r>
    <x v="0"/>
    <x v="2"/>
    <x v="6"/>
    <x v="1"/>
    <x v="1"/>
    <x v="0"/>
    <x v="0"/>
    <x v="0"/>
    <x v="0"/>
    <n v="-3971.29"/>
  </r>
  <r>
    <x v="0"/>
    <x v="2"/>
    <x v="6"/>
    <x v="1"/>
    <x v="1"/>
    <x v="0"/>
    <x v="0"/>
    <x v="0"/>
    <x v="0"/>
    <n v="-693.55"/>
  </r>
  <r>
    <x v="0"/>
    <x v="2"/>
    <x v="6"/>
    <x v="1"/>
    <x v="1"/>
    <x v="0"/>
    <x v="0"/>
    <x v="0"/>
    <x v="0"/>
    <n v="-342.07"/>
  </r>
  <r>
    <x v="0"/>
    <x v="2"/>
    <x v="6"/>
    <x v="1"/>
    <x v="1"/>
    <x v="0"/>
    <x v="0"/>
    <x v="0"/>
    <x v="0"/>
    <n v="-764"/>
  </r>
  <r>
    <x v="0"/>
    <x v="2"/>
    <x v="6"/>
    <x v="1"/>
    <x v="1"/>
    <x v="0"/>
    <x v="0"/>
    <x v="0"/>
    <x v="0"/>
    <n v="-759.26"/>
  </r>
  <r>
    <x v="0"/>
    <x v="2"/>
    <x v="6"/>
    <x v="1"/>
    <x v="1"/>
    <x v="0"/>
    <x v="0"/>
    <x v="0"/>
    <x v="0"/>
    <n v="-438.98"/>
  </r>
  <r>
    <x v="0"/>
    <x v="2"/>
    <x v="6"/>
    <x v="1"/>
    <x v="1"/>
    <x v="0"/>
    <x v="0"/>
    <x v="0"/>
    <x v="0"/>
    <n v="2190"/>
  </r>
  <r>
    <x v="0"/>
    <x v="2"/>
    <x v="6"/>
    <x v="1"/>
    <x v="1"/>
    <x v="0"/>
    <x v="0"/>
    <x v="0"/>
    <x v="0"/>
    <n v="24950.28"/>
  </r>
  <r>
    <x v="0"/>
    <x v="2"/>
    <x v="6"/>
    <x v="1"/>
    <x v="1"/>
    <x v="0"/>
    <x v="0"/>
    <x v="0"/>
    <x v="0"/>
    <n v="-993000"/>
  </r>
  <r>
    <x v="0"/>
    <x v="2"/>
    <x v="6"/>
    <x v="1"/>
    <x v="1"/>
    <x v="0"/>
    <x v="0"/>
    <x v="0"/>
    <x v="0"/>
    <n v="880000"/>
  </r>
  <r>
    <x v="0"/>
    <x v="2"/>
    <x v="6"/>
    <x v="1"/>
    <x v="1"/>
    <x v="1"/>
    <x v="0"/>
    <x v="0"/>
    <x v="0"/>
    <n v="221030.11"/>
  </r>
  <r>
    <x v="0"/>
    <x v="2"/>
    <x v="6"/>
    <x v="1"/>
    <x v="1"/>
    <x v="2"/>
    <x v="0"/>
    <x v="0"/>
    <x v="0"/>
    <n v="-12"/>
  </r>
  <r>
    <x v="0"/>
    <x v="2"/>
    <x v="6"/>
    <x v="1"/>
    <x v="1"/>
    <x v="2"/>
    <x v="0"/>
    <x v="0"/>
    <x v="0"/>
    <n v="-876.05"/>
  </r>
  <r>
    <x v="0"/>
    <x v="2"/>
    <x v="6"/>
    <x v="1"/>
    <x v="1"/>
    <x v="2"/>
    <x v="0"/>
    <x v="0"/>
    <x v="0"/>
    <n v="38007.1"/>
  </r>
  <r>
    <x v="0"/>
    <x v="2"/>
    <x v="7"/>
    <x v="1"/>
    <x v="1"/>
    <x v="0"/>
    <x v="0"/>
    <x v="0"/>
    <x v="0"/>
    <n v="300"/>
  </r>
  <r>
    <x v="0"/>
    <x v="2"/>
    <x v="7"/>
    <x v="1"/>
    <x v="1"/>
    <x v="2"/>
    <x v="0"/>
    <x v="1"/>
    <x v="0"/>
    <n v="-860"/>
  </r>
  <r>
    <x v="0"/>
    <x v="2"/>
    <x v="7"/>
    <x v="1"/>
    <x v="1"/>
    <x v="2"/>
    <x v="0"/>
    <x v="2"/>
    <x v="0"/>
    <n v="-25000"/>
  </r>
  <r>
    <x v="0"/>
    <x v="2"/>
    <x v="7"/>
    <x v="1"/>
    <x v="1"/>
    <x v="2"/>
    <x v="0"/>
    <x v="3"/>
    <x v="0"/>
    <n v="-23000"/>
  </r>
  <r>
    <x v="0"/>
    <x v="2"/>
    <x v="7"/>
    <x v="1"/>
    <x v="1"/>
    <x v="2"/>
    <x v="0"/>
    <x v="4"/>
    <x v="0"/>
    <n v="-200000"/>
  </r>
  <r>
    <x v="0"/>
    <x v="2"/>
    <x v="7"/>
    <x v="1"/>
    <x v="1"/>
    <x v="2"/>
    <x v="0"/>
    <x v="5"/>
    <x v="0"/>
    <n v="-5000"/>
  </r>
  <r>
    <x v="0"/>
    <x v="2"/>
    <x v="7"/>
    <x v="1"/>
    <x v="1"/>
    <x v="2"/>
    <x v="0"/>
    <x v="0"/>
    <x v="1"/>
    <n v="130000"/>
  </r>
  <r>
    <x v="0"/>
    <x v="2"/>
    <x v="8"/>
    <x v="1"/>
    <x v="1"/>
    <x v="0"/>
    <x v="0"/>
    <x v="0"/>
    <x v="0"/>
    <n v="60100"/>
  </r>
  <r>
    <x v="0"/>
    <x v="2"/>
    <x v="8"/>
    <x v="1"/>
    <x v="1"/>
    <x v="1"/>
    <x v="0"/>
    <x v="0"/>
    <x v="0"/>
    <n v="-25589"/>
  </r>
  <r>
    <x v="0"/>
    <x v="0"/>
    <x v="0"/>
    <x v="2"/>
    <x v="1"/>
    <x v="0"/>
    <x v="0"/>
    <x v="0"/>
    <x v="0"/>
    <n v="5310.2"/>
  </r>
  <r>
    <x v="0"/>
    <x v="0"/>
    <x v="1"/>
    <x v="2"/>
    <x v="1"/>
    <x v="0"/>
    <x v="0"/>
    <x v="0"/>
    <x v="0"/>
    <n v="-10"/>
  </r>
  <r>
    <x v="0"/>
    <x v="0"/>
    <x v="1"/>
    <x v="2"/>
    <x v="1"/>
    <x v="1"/>
    <x v="0"/>
    <x v="0"/>
    <x v="0"/>
    <n v="-171164"/>
  </r>
  <r>
    <x v="0"/>
    <x v="0"/>
    <x v="1"/>
    <x v="2"/>
    <x v="1"/>
    <x v="1"/>
    <x v="0"/>
    <x v="0"/>
    <x v="0"/>
    <n v="-12"/>
  </r>
  <r>
    <x v="0"/>
    <x v="0"/>
    <x v="1"/>
    <x v="2"/>
    <x v="1"/>
    <x v="1"/>
    <x v="0"/>
    <x v="0"/>
    <x v="0"/>
    <n v="-2200.2399999999998"/>
  </r>
  <r>
    <x v="0"/>
    <x v="0"/>
    <x v="1"/>
    <x v="2"/>
    <x v="1"/>
    <x v="1"/>
    <x v="0"/>
    <x v="0"/>
    <x v="0"/>
    <n v="25058.38"/>
  </r>
  <r>
    <x v="0"/>
    <x v="0"/>
    <x v="1"/>
    <x v="2"/>
    <x v="1"/>
    <x v="2"/>
    <x v="0"/>
    <x v="0"/>
    <x v="0"/>
    <n v="-12"/>
  </r>
  <r>
    <x v="0"/>
    <x v="0"/>
    <x v="1"/>
    <x v="2"/>
    <x v="1"/>
    <x v="2"/>
    <x v="0"/>
    <x v="0"/>
    <x v="0"/>
    <n v="-75"/>
  </r>
  <r>
    <x v="0"/>
    <x v="0"/>
    <x v="2"/>
    <x v="2"/>
    <x v="1"/>
    <x v="0"/>
    <x v="0"/>
    <x v="0"/>
    <x v="0"/>
    <n v="7230"/>
  </r>
  <r>
    <x v="0"/>
    <x v="1"/>
    <x v="3"/>
    <x v="2"/>
    <x v="1"/>
    <x v="2"/>
    <x v="0"/>
    <x v="0"/>
    <x v="0"/>
    <n v="1200"/>
  </r>
  <r>
    <x v="1"/>
    <x v="2"/>
    <x v="4"/>
    <x v="2"/>
    <x v="1"/>
    <x v="0"/>
    <x v="0"/>
    <x v="0"/>
    <x v="0"/>
    <n v="200"/>
  </r>
  <r>
    <x v="1"/>
    <x v="2"/>
    <x v="4"/>
    <x v="2"/>
    <x v="1"/>
    <x v="0"/>
    <x v="0"/>
    <x v="0"/>
    <x v="0"/>
    <n v="133497.21"/>
  </r>
  <r>
    <x v="1"/>
    <x v="2"/>
    <x v="4"/>
    <x v="2"/>
    <x v="1"/>
    <x v="0"/>
    <x v="0"/>
    <x v="0"/>
    <x v="0"/>
    <n v="28125.93"/>
  </r>
  <r>
    <x v="1"/>
    <x v="2"/>
    <x v="4"/>
    <x v="2"/>
    <x v="1"/>
    <x v="0"/>
    <x v="0"/>
    <x v="0"/>
    <x v="0"/>
    <n v="353.3"/>
  </r>
  <r>
    <x v="1"/>
    <x v="2"/>
    <x v="4"/>
    <x v="2"/>
    <x v="1"/>
    <x v="1"/>
    <x v="0"/>
    <x v="0"/>
    <x v="0"/>
    <n v="-120.02"/>
  </r>
  <r>
    <x v="1"/>
    <x v="2"/>
    <x v="4"/>
    <x v="2"/>
    <x v="1"/>
    <x v="1"/>
    <x v="0"/>
    <x v="0"/>
    <x v="0"/>
    <n v="-21.01"/>
  </r>
  <r>
    <x v="1"/>
    <x v="2"/>
    <x v="4"/>
    <x v="2"/>
    <x v="1"/>
    <x v="1"/>
    <x v="0"/>
    <x v="0"/>
    <x v="0"/>
    <n v="-1200.01"/>
  </r>
  <r>
    <x v="1"/>
    <x v="2"/>
    <x v="4"/>
    <x v="2"/>
    <x v="1"/>
    <x v="1"/>
    <x v="0"/>
    <x v="0"/>
    <x v="0"/>
    <n v="-7888.65"/>
  </r>
  <r>
    <x v="1"/>
    <x v="2"/>
    <x v="4"/>
    <x v="2"/>
    <x v="1"/>
    <x v="1"/>
    <x v="0"/>
    <x v="0"/>
    <x v="0"/>
    <n v="-158158.07999999999"/>
  </r>
  <r>
    <x v="2"/>
    <x v="2"/>
    <x v="5"/>
    <x v="2"/>
    <x v="1"/>
    <x v="0"/>
    <x v="0"/>
    <x v="0"/>
    <x v="0"/>
    <n v="500"/>
  </r>
  <r>
    <x v="2"/>
    <x v="2"/>
    <x v="5"/>
    <x v="2"/>
    <x v="1"/>
    <x v="0"/>
    <x v="0"/>
    <x v="0"/>
    <x v="0"/>
    <n v="11632.12"/>
  </r>
  <r>
    <x v="0"/>
    <x v="2"/>
    <x v="6"/>
    <x v="2"/>
    <x v="1"/>
    <x v="0"/>
    <x v="0"/>
    <x v="0"/>
    <x v="0"/>
    <n v="10"/>
  </r>
  <r>
    <x v="0"/>
    <x v="2"/>
    <x v="6"/>
    <x v="2"/>
    <x v="1"/>
    <x v="0"/>
    <x v="0"/>
    <x v="0"/>
    <x v="0"/>
    <n v="-1234.1199999999999"/>
  </r>
  <r>
    <x v="0"/>
    <x v="2"/>
    <x v="6"/>
    <x v="2"/>
    <x v="1"/>
    <x v="0"/>
    <x v="0"/>
    <x v="0"/>
    <x v="0"/>
    <n v="-558.36"/>
  </r>
  <r>
    <x v="0"/>
    <x v="2"/>
    <x v="6"/>
    <x v="2"/>
    <x v="1"/>
    <x v="0"/>
    <x v="0"/>
    <x v="0"/>
    <x v="0"/>
    <n v="-856.94"/>
  </r>
  <r>
    <x v="0"/>
    <x v="2"/>
    <x v="6"/>
    <x v="2"/>
    <x v="1"/>
    <x v="0"/>
    <x v="0"/>
    <x v="0"/>
    <x v="0"/>
    <n v="-170400"/>
  </r>
  <r>
    <x v="0"/>
    <x v="2"/>
    <x v="6"/>
    <x v="2"/>
    <x v="1"/>
    <x v="0"/>
    <x v="0"/>
    <x v="0"/>
    <x v="0"/>
    <n v="-8281.7199999999993"/>
  </r>
  <r>
    <x v="0"/>
    <x v="2"/>
    <x v="6"/>
    <x v="2"/>
    <x v="1"/>
    <x v="0"/>
    <x v="0"/>
    <x v="0"/>
    <x v="0"/>
    <n v="-3971.29"/>
  </r>
  <r>
    <x v="0"/>
    <x v="2"/>
    <x v="6"/>
    <x v="2"/>
    <x v="1"/>
    <x v="0"/>
    <x v="0"/>
    <x v="0"/>
    <x v="0"/>
    <n v="-693.55"/>
  </r>
  <r>
    <x v="0"/>
    <x v="2"/>
    <x v="6"/>
    <x v="2"/>
    <x v="1"/>
    <x v="0"/>
    <x v="0"/>
    <x v="0"/>
    <x v="0"/>
    <n v="-342.07"/>
  </r>
  <r>
    <x v="0"/>
    <x v="2"/>
    <x v="6"/>
    <x v="2"/>
    <x v="1"/>
    <x v="0"/>
    <x v="0"/>
    <x v="0"/>
    <x v="0"/>
    <n v="-764"/>
  </r>
  <r>
    <x v="0"/>
    <x v="2"/>
    <x v="6"/>
    <x v="2"/>
    <x v="1"/>
    <x v="0"/>
    <x v="0"/>
    <x v="0"/>
    <x v="0"/>
    <n v="-759.26"/>
  </r>
  <r>
    <x v="0"/>
    <x v="2"/>
    <x v="6"/>
    <x v="2"/>
    <x v="1"/>
    <x v="0"/>
    <x v="0"/>
    <x v="0"/>
    <x v="0"/>
    <n v="-438.98"/>
  </r>
  <r>
    <x v="0"/>
    <x v="2"/>
    <x v="6"/>
    <x v="2"/>
    <x v="1"/>
    <x v="0"/>
    <x v="0"/>
    <x v="0"/>
    <x v="0"/>
    <n v="2190"/>
  </r>
  <r>
    <x v="0"/>
    <x v="2"/>
    <x v="6"/>
    <x v="2"/>
    <x v="1"/>
    <x v="0"/>
    <x v="0"/>
    <x v="0"/>
    <x v="0"/>
    <n v="24950.28"/>
  </r>
  <r>
    <x v="0"/>
    <x v="2"/>
    <x v="6"/>
    <x v="2"/>
    <x v="1"/>
    <x v="0"/>
    <x v="0"/>
    <x v="0"/>
    <x v="0"/>
    <n v="-993000"/>
  </r>
  <r>
    <x v="0"/>
    <x v="2"/>
    <x v="6"/>
    <x v="2"/>
    <x v="1"/>
    <x v="0"/>
    <x v="0"/>
    <x v="0"/>
    <x v="0"/>
    <n v="880000"/>
  </r>
  <r>
    <x v="0"/>
    <x v="2"/>
    <x v="6"/>
    <x v="2"/>
    <x v="1"/>
    <x v="1"/>
    <x v="0"/>
    <x v="0"/>
    <x v="0"/>
    <n v="221030.11"/>
  </r>
  <r>
    <x v="0"/>
    <x v="2"/>
    <x v="6"/>
    <x v="2"/>
    <x v="1"/>
    <x v="2"/>
    <x v="0"/>
    <x v="0"/>
    <x v="0"/>
    <n v="-12"/>
  </r>
  <r>
    <x v="0"/>
    <x v="2"/>
    <x v="6"/>
    <x v="2"/>
    <x v="1"/>
    <x v="2"/>
    <x v="0"/>
    <x v="0"/>
    <x v="0"/>
    <n v="-876.05"/>
  </r>
  <r>
    <x v="0"/>
    <x v="2"/>
    <x v="6"/>
    <x v="2"/>
    <x v="1"/>
    <x v="2"/>
    <x v="0"/>
    <x v="0"/>
    <x v="0"/>
    <n v="38007.1"/>
  </r>
  <r>
    <x v="0"/>
    <x v="2"/>
    <x v="7"/>
    <x v="2"/>
    <x v="1"/>
    <x v="0"/>
    <x v="0"/>
    <x v="0"/>
    <x v="0"/>
    <n v="300"/>
  </r>
  <r>
    <x v="0"/>
    <x v="2"/>
    <x v="7"/>
    <x v="2"/>
    <x v="1"/>
    <x v="2"/>
    <x v="0"/>
    <x v="0"/>
    <x v="0"/>
    <n v="-860"/>
  </r>
  <r>
    <x v="0"/>
    <x v="2"/>
    <x v="7"/>
    <x v="2"/>
    <x v="1"/>
    <x v="2"/>
    <x v="0"/>
    <x v="0"/>
    <x v="0"/>
    <n v="-25000"/>
  </r>
  <r>
    <x v="0"/>
    <x v="2"/>
    <x v="7"/>
    <x v="2"/>
    <x v="1"/>
    <x v="2"/>
    <x v="0"/>
    <x v="0"/>
    <x v="0"/>
    <n v="-23000"/>
  </r>
  <r>
    <x v="0"/>
    <x v="2"/>
    <x v="7"/>
    <x v="2"/>
    <x v="1"/>
    <x v="2"/>
    <x v="0"/>
    <x v="0"/>
    <x v="0"/>
    <n v="-200000"/>
  </r>
  <r>
    <x v="0"/>
    <x v="2"/>
    <x v="7"/>
    <x v="2"/>
    <x v="1"/>
    <x v="2"/>
    <x v="0"/>
    <x v="0"/>
    <x v="0"/>
    <n v="-5000"/>
  </r>
  <r>
    <x v="0"/>
    <x v="2"/>
    <x v="7"/>
    <x v="2"/>
    <x v="1"/>
    <x v="2"/>
    <x v="0"/>
    <x v="0"/>
    <x v="0"/>
    <n v="130000"/>
  </r>
  <r>
    <x v="0"/>
    <x v="2"/>
    <x v="8"/>
    <x v="2"/>
    <x v="1"/>
    <x v="0"/>
    <x v="0"/>
    <x v="0"/>
    <x v="0"/>
    <n v="60100"/>
  </r>
  <r>
    <x v="0"/>
    <x v="2"/>
    <x v="8"/>
    <x v="2"/>
    <x v="1"/>
    <x v="1"/>
    <x v="0"/>
    <x v="0"/>
    <x v="0"/>
    <n v="-25589"/>
  </r>
  <r>
    <x v="0"/>
    <x v="0"/>
    <x v="0"/>
    <x v="3"/>
    <x v="1"/>
    <x v="0"/>
    <x v="0"/>
    <x v="0"/>
    <x v="0"/>
    <n v="5310.2"/>
  </r>
  <r>
    <x v="0"/>
    <x v="0"/>
    <x v="1"/>
    <x v="3"/>
    <x v="1"/>
    <x v="0"/>
    <x v="0"/>
    <x v="0"/>
    <x v="0"/>
    <n v="-10"/>
  </r>
  <r>
    <x v="0"/>
    <x v="0"/>
    <x v="1"/>
    <x v="3"/>
    <x v="1"/>
    <x v="1"/>
    <x v="0"/>
    <x v="0"/>
    <x v="0"/>
    <n v="-171164"/>
  </r>
  <r>
    <x v="0"/>
    <x v="0"/>
    <x v="1"/>
    <x v="3"/>
    <x v="1"/>
    <x v="1"/>
    <x v="0"/>
    <x v="0"/>
    <x v="0"/>
    <n v="-12"/>
  </r>
  <r>
    <x v="0"/>
    <x v="0"/>
    <x v="1"/>
    <x v="3"/>
    <x v="1"/>
    <x v="1"/>
    <x v="0"/>
    <x v="0"/>
    <x v="0"/>
    <n v="-2200.2399999999998"/>
  </r>
  <r>
    <x v="0"/>
    <x v="0"/>
    <x v="1"/>
    <x v="3"/>
    <x v="1"/>
    <x v="1"/>
    <x v="0"/>
    <x v="0"/>
    <x v="0"/>
    <n v="25058.38"/>
  </r>
  <r>
    <x v="0"/>
    <x v="0"/>
    <x v="1"/>
    <x v="3"/>
    <x v="1"/>
    <x v="2"/>
    <x v="0"/>
    <x v="0"/>
    <x v="0"/>
    <n v="-12"/>
  </r>
  <r>
    <x v="0"/>
    <x v="0"/>
    <x v="1"/>
    <x v="3"/>
    <x v="1"/>
    <x v="2"/>
    <x v="0"/>
    <x v="0"/>
    <x v="0"/>
    <n v="-75"/>
  </r>
  <r>
    <x v="0"/>
    <x v="0"/>
    <x v="2"/>
    <x v="3"/>
    <x v="1"/>
    <x v="0"/>
    <x v="0"/>
    <x v="0"/>
    <x v="0"/>
    <n v="7230"/>
  </r>
  <r>
    <x v="0"/>
    <x v="1"/>
    <x v="3"/>
    <x v="3"/>
    <x v="1"/>
    <x v="2"/>
    <x v="0"/>
    <x v="0"/>
    <x v="0"/>
    <n v="1200"/>
  </r>
  <r>
    <x v="1"/>
    <x v="2"/>
    <x v="4"/>
    <x v="3"/>
    <x v="1"/>
    <x v="0"/>
    <x v="0"/>
    <x v="0"/>
    <x v="0"/>
    <n v="200"/>
  </r>
  <r>
    <x v="1"/>
    <x v="2"/>
    <x v="4"/>
    <x v="3"/>
    <x v="1"/>
    <x v="0"/>
    <x v="0"/>
    <x v="0"/>
    <x v="0"/>
    <n v="133497.21"/>
  </r>
  <r>
    <x v="1"/>
    <x v="2"/>
    <x v="4"/>
    <x v="3"/>
    <x v="1"/>
    <x v="0"/>
    <x v="0"/>
    <x v="0"/>
    <x v="0"/>
    <n v="28125.93"/>
  </r>
  <r>
    <x v="1"/>
    <x v="2"/>
    <x v="4"/>
    <x v="3"/>
    <x v="1"/>
    <x v="0"/>
    <x v="0"/>
    <x v="0"/>
    <x v="0"/>
    <n v="353.3"/>
  </r>
  <r>
    <x v="1"/>
    <x v="2"/>
    <x v="4"/>
    <x v="3"/>
    <x v="1"/>
    <x v="1"/>
    <x v="0"/>
    <x v="0"/>
    <x v="0"/>
    <n v="-120.02"/>
  </r>
  <r>
    <x v="1"/>
    <x v="2"/>
    <x v="4"/>
    <x v="3"/>
    <x v="1"/>
    <x v="1"/>
    <x v="0"/>
    <x v="0"/>
    <x v="0"/>
    <n v="-21.01"/>
  </r>
  <r>
    <x v="1"/>
    <x v="2"/>
    <x v="4"/>
    <x v="3"/>
    <x v="1"/>
    <x v="1"/>
    <x v="0"/>
    <x v="0"/>
    <x v="0"/>
    <n v="-1200.01"/>
  </r>
  <r>
    <x v="1"/>
    <x v="2"/>
    <x v="4"/>
    <x v="3"/>
    <x v="1"/>
    <x v="1"/>
    <x v="0"/>
    <x v="0"/>
    <x v="0"/>
    <n v="-7888.65"/>
  </r>
  <r>
    <x v="1"/>
    <x v="2"/>
    <x v="4"/>
    <x v="3"/>
    <x v="1"/>
    <x v="1"/>
    <x v="0"/>
    <x v="0"/>
    <x v="0"/>
    <n v="-158158.07999999999"/>
  </r>
  <r>
    <x v="2"/>
    <x v="2"/>
    <x v="5"/>
    <x v="3"/>
    <x v="1"/>
    <x v="0"/>
    <x v="0"/>
    <x v="0"/>
    <x v="0"/>
    <n v="500"/>
  </r>
  <r>
    <x v="2"/>
    <x v="2"/>
    <x v="5"/>
    <x v="3"/>
    <x v="1"/>
    <x v="0"/>
    <x v="0"/>
    <x v="0"/>
    <x v="0"/>
    <n v="11632.12"/>
  </r>
  <r>
    <x v="0"/>
    <x v="2"/>
    <x v="6"/>
    <x v="3"/>
    <x v="1"/>
    <x v="0"/>
    <x v="0"/>
    <x v="0"/>
    <x v="0"/>
    <n v="10"/>
  </r>
  <r>
    <x v="0"/>
    <x v="2"/>
    <x v="6"/>
    <x v="3"/>
    <x v="1"/>
    <x v="0"/>
    <x v="0"/>
    <x v="0"/>
    <x v="0"/>
    <n v="-1234.1199999999999"/>
  </r>
  <r>
    <x v="0"/>
    <x v="2"/>
    <x v="6"/>
    <x v="3"/>
    <x v="1"/>
    <x v="0"/>
    <x v="0"/>
    <x v="0"/>
    <x v="0"/>
    <n v="-558.36"/>
  </r>
  <r>
    <x v="0"/>
    <x v="2"/>
    <x v="6"/>
    <x v="3"/>
    <x v="1"/>
    <x v="0"/>
    <x v="0"/>
    <x v="0"/>
    <x v="0"/>
    <n v="-856.94"/>
  </r>
  <r>
    <x v="0"/>
    <x v="2"/>
    <x v="6"/>
    <x v="3"/>
    <x v="1"/>
    <x v="0"/>
    <x v="0"/>
    <x v="0"/>
    <x v="0"/>
    <n v="-170400"/>
  </r>
  <r>
    <x v="0"/>
    <x v="2"/>
    <x v="6"/>
    <x v="3"/>
    <x v="1"/>
    <x v="0"/>
    <x v="0"/>
    <x v="0"/>
    <x v="0"/>
    <n v="-8281.7199999999993"/>
  </r>
  <r>
    <x v="0"/>
    <x v="2"/>
    <x v="6"/>
    <x v="3"/>
    <x v="1"/>
    <x v="0"/>
    <x v="0"/>
    <x v="0"/>
    <x v="0"/>
    <n v="-3971.29"/>
  </r>
  <r>
    <x v="0"/>
    <x v="2"/>
    <x v="6"/>
    <x v="3"/>
    <x v="1"/>
    <x v="0"/>
    <x v="0"/>
    <x v="0"/>
    <x v="0"/>
    <n v="-693.55"/>
  </r>
  <r>
    <x v="0"/>
    <x v="2"/>
    <x v="6"/>
    <x v="3"/>
    <x v="1"/>
    <x v="0"/>
    <x v="0"/>
    <x v="0"/>
    <x v="0"/>
    <n v="-342.07"/>
  </r>
  <r>
    <x v="0"/>
    <x v="2"/>
    <x v="6"/>
    <x v="3"/>
    <x v="1"/>
    <x v="0"/>
    <x v="0"/>
    <x v="0"/>
    <x v="0"/>
    <n v="-764"/>
  </r>
  <r>
    <x v="0"/>
    <x v="2"/>
    <x v="6"/>
    <x v="3"/>
    <x v="1"/>
    <x v="0"/>
    <x v="0"/>
    <x v="0"/>
    <x v="0"/>
    <n v="-759.26"/>
  </r>
  <r>
    <x v="0"/>
    <x v="2"/>
    <x v="6"/>
    <x v="3"/>
    <x v="1"/>
    <x v="0"/>
    <x v="0"/>
    <x v="0"/>
    <x v="0"/>
    <n v="-438.98"/>
  </r>
  <r>
    <x v="0"/>
    <x v="2"/>
    <x v="6"/>
    <x v="3"/>
    <x v="1"/>
    <x v="0"/>
    <x v="0"/>
    <x v="0"/>
    <x v="0"/>
    <n v="2190"/>
  </r>
  <r>
    <x v="0"/>
    <x v="2"/>
    <x v="6"/>
    <x v="3"/>
    <x v="1"/>
    <x v="0"/>
    <x v="0"/>
    <x v="0"/>
    <x v="0"/>
    <n v="24950.28"/>
  </r>
  <r>
    <x v="0"/>
    <x v="2"/>
    <x v="6"/>
    <x v="3"/>
    <x v="1"/>
    <x v="0"/>
    <x v="0"/>
    <x v="0"/>
    <x v="0"/>
    <n v="-993000"/>
  </r>
  <r>
    <x v="0"/>
    <x v="2"/>
    <x v="6"/>
    <x v="3"/>
    <x v="1"/>
    <x v="0"/>
    <x v="0"/>
    <x v="0"/>
    <x v="0"/>
    <n v="880000"/>
  </r>
  <r>
    <x v="0"/>
    <x v="2"/>
    <x v="6"/>
    <x v="3"/>
    <x v="1"/>
    <x v="1"/>
    <x v="0"/>
    <x v="0"/>
    <x v="0"/>
    <n v="221030.11"/>
  </r>
  <r>
    <x v="0"/>
    <x v="2"/>
    <x v="6"/>
    <x v="3"/>
    <x v="1"/>
    <x v="2"/>
    <x v="0"/>
    <x v="0"/>
    <x v="0"/>
    <n v="-12"/>
  </r>
  <r>
    <x v="0"/>
    <x v="2"/>
    <x v="6"/>
    <x v="3"/>
    <x v="1"/>
    <x v="2"/>
    <x v="0"/>
    <x v="0"/>
    <x v="0"/>
    <n v="-876.05"/>
  </r>
  <r>
    <x v="0"/>
    <x v="2"/>
    <x v="6"/>
    <x v="3"/>
    <x v="1"/>
    <x v="2"/>
    <x v="0"/>
    <x v="0"/>
    <x v="0"/>
    <n v="38007.1"/>
  </r>
  <r>
    <x v="0"/>
    <x v="2"/>
    <x v="7"/>
    <x v="3"/>
    <x v="1"/>
    <x v="0"/>
    <x v="0"/>
    <x v="0"/>
    <x v="0"/>
    <n v="300"/>
  </r>
  <r>
    <x v="0"/>
    <x v="2"/>
    <x v="7"/>
    <x v="3"/>
    <x v="1"/>
    <x v="2"/>
    <x v="0"/>
    <x v="0"/>
    <x v="0"/>
    <n v="-860"/>
  </r>
  <r>
    <x v="0"/>
    <x v="2"/>
    <x v="7"/>
    <x v="3"/>
    <x v="1"/>
    <x v="2"/>
    <x v="0"/>
    <x v="0"/>
    <x v="0"/>
    <n v="-25000"/>
  </r>
  <r>
    <x v="0"/>
    <x v="2"/>
    <x v="7"/>
    <x v="3"/>
    <x v="1"/>
    <x v="2"/>
    <x v="0"/>
    <x v="0"/>
    <x v="0"/>
    <n v="-23000"/>
  </r>
  <r>
    <x v="0"/>
    <x v="2"/>
    <x v="7"/>
    <x v="3"/>
    <x v="1"/>
    <x v="2"/>
    <x v="0"/>
    <x v="0"/>
    <x v="0"/>
    <n v="-200000"/>
  </r>
  <r>
    <x v="0"/>
    <x v="2"/>
    <x v="7"/>
    <x v="3"/>
    <x v="1"/>
    <x v="2"/>
    <x v="0"/>
    <x v="0"/>
    <x v="0"/>
    <n v="-5000"/>
  </r>
  <r>
    <x v="0"/>
    <x v="2"/>
    <x v="7"/>
    <x v="3"/>
    <x v="1"/>
    <x v="2"/>
    <x v="0"/>
    <x v="0"/>
    <x v="0"/>
    <n v="130000"/>
  </r>
  <r>
    <x v="0"/>
    <x v="2"/>
    <x v="8"/>
    <x v="3"/>
    <x v="1"/>
    <x v="0"/>
    <x v="0"/>
    <x v="0"/>
    <x v="0"/>
    <n v="60100"/>
  </r>
  <r>
    <x v="0"/>
    <x v="2"/>
    <x v="8"/>
    <x v="3"/>
    <x v="1"/>
    <x v="1"/>
    <x v="0"/>
    <x v="0"/>
    <x v="0"/>
    <n v="-25589"/>
  </r>
  <r>
    <x v="0"/>
    <x v="0"/>
    <x v="0"/>
    <x v="4"/>
    <x v="1"/>
    <x v="0"/>
    <x v="0"/>
    <x v="0"/>
    <x v="0"/>
    <n v="5310.2"/>
  </r>
  <r>
    <x v="0"/>
    <x v="0"/>
    <x v="1"/>
    <x v="4"/>
    <x v="1"/>
    <x v="0"/>
    <x v="0"/>
    <x v="0"/>
    <x v="0"/>
    <n v="-10"/>
  </r>
  <r>
    <x v="0"/>
    <x v="0"/>
    <x v="1"/>
    <x v="4"/>
    <x v="1"/>
    <x v="1"/>
    <x v="0"/>
    <x v="0"/>
    <x v="0"/>
    <n v="-171164"/>
  </r>
  <r>
    <x v="0"/>
    <x v="0"/>
    <x v="1"/>
    <x v="4"/>
    <x v="1"/>
    <x v="1"/>
    <x v="0"/>
    <x v="0"/>
    <x v="0"/>
    <n v="-12"/>
  </r>
  <r>
    <x v="0"/>
    <x v="0"/>
    <x v="1"/>
    <x v="4"/>
    <x v="1"/>
    <x v="1"/>
    <x v="0"/>
    <x v="0"/>
    <x v="0"/>
    <n v="-2200.2399999999998"/>
  </r>
  <r>
    <x v="0"/>
    <x v="0"/>
    <x v="1"/>
    <x v="4"/>
    <x v="1"/>
    <x v="1"/>
    <x v="0"/>
    <x v="0"/>
    <x v="0"/>
    <n v="25058.38"/>
  </r>
  <r>
    <x v="0"/>
    <x v="0"/>
    <x v="1"/>
    <x v="4"/>
    <x v="1"/>
    <x v="2"/>
    <x v="0"/>
    <x v="0"/>
    <x v="0"/>
    <n v="-12"/>
  </r>
  <r>
    <x v="0"/>
    <x v="0"/>
    <x v="1"/>
    <x v="4"/>
    <x v="1"/>
    <x v="2"/>
    <x v="0"/>
    <x v="0"/>
    <x v="0"/>
    <n v="-75"/>
  </r>
  <r>
    <x v="0"/>
    <x v="0"/>
    <x v="2"/>
    <x v="4"/>
    <x v="1"/>
    <x v="0"/>
    <x v="0"/>
    <x v="0"/>
    <x v="0"/>
    <n v="7230"/>
  </r>
  <r>
    <x v="0"/>
    <x v="1"/>
    <x v="3"/>
    <x v="4"/>
    <x v="1"/>
    <x v="2"/>
    <x v="0"/>
    <x v="0"/>
    <x v="0"/>
    <n v="1200"/>
  </r>
  <r>
    <x v="1"/>
    <x v="2"/>
    <x v="4"/>
    <x v="4"/>
    <x v="1"/>
    <x v="0"/>
    <x v="0"/>
    <x v="0"/>
    <x v="0"/>
    <n v="200"/>
  </r>
  <r>
    <x v="1"/>
    <x v="2"/>
    <x v="4"/>
    <x v="4"/>
    <x v="1"/>
    <x v="0"/>
    <x v="0"/>
    <x v="0"/>
    <x v="0"/>
    <n v="133497.21"/>
  </r>
  <r>
    <x v="1"/>
    <x v="2"/>
    <x v="4"/>
    <x v="4"/>
    <x v="1"/>
    <x v="0"/>
    <x v="0"/>
    <x v="0"/>
    <x v="0"/>
    <n v="28125.93"/>
  </r>
  <r>
    <x v="1"/>
    <x v="2"/>
    <x v="4"/>
    <x v="4"/>
    <x v="1"/>
    <x v="0"/>
    <x v="0"/>
    <x v="0"/>
    <x v="0"/>
    <n v="353.3"/>
  </r>
  <r>
    <x v="1"/>
    <x v="2"/>
    <x v="4"/>
    <x v="4"/>
    <x v="1"/>
    <x v="1"/>
    <x v="0"/>
    <x v="0"/>
    <x v="0"/>
    <n v="-120.02"/>
  </r>
  <r>
    <x v="1"/>
    <x v="2"/>
    <x v="4"/>
    <x v="4"/>
    <x v="1"/>
    <x v="1"/>
    <x v="0"/>
    <x v="0"/>
    <x v="0"/>
    <n v="-21.01"/>
  </r>
  <r>
    <x v="1"/>
    <x v="2"/>
    <x v="4"/>
    <x v="4"/>
    <x v="1"/>
    <x v="1"/>
    <x v="0"/>
    <x v="0"/>
    <x v="0"/>
    <n v="-1200.01"/>
  </r>
  <r>
    <x v="1"/>
    <x v="2"/>
    <x v="4"/>
    <x v="4"/>
    <x v="1"/>
    <x v="1"/>
    <x v="0"/>
    <x v="0"/>
    <x v="0"/>
    <n v="-7888.65"/>
  </r>
  <r>
    <x v="1"/>
    <x v="2"/>
    <x v="4"/>
    <x v="4"/>
    <x v="1"/>
    <x v="1"/>
    <x v="0"/>
    <x v="0"/>
    <x v="0"/>
    <n v="-158158.07999999999"/>
  </r>
  <r>
    <x v="2"/>
    <x v="2"/>
    <x v="5"/>
    <x v="4"/>
    <x v="1"/>
    <x v="0"/>
    <x v="0"/>
    <x v="0"/>
    <x v="0"/>
    <n v="500"/>
  </r>
  <r>
    <x v="2"/>
    <x v="2"/>
    <x v="5"/>
    <x v="4"/>
    <x v="1"/>
    <x v="0"/>
    <x v="0"/>
    <x v="0"/>
    <x v="0"/>
    <n v="11632.12"/>
  </r>
  <r>
    <x v="0"/>
    <x v="2"/>
    <x v="6"/>
    <x v="4"/>
    <x v="1"/>
    <x v="0"/>
    <x v="0"/>
    <x v="0"/>
    <x v="0"/>
    <n v="10"/>
  </r>
  <r>
    <x v="0"/>
    <x v="2"/>
    <x v="6"/>
    <x v="4"/>
    <x v="1"/>
    <x v="0"/>
    <x v="0"/>
    <x v="0"/>
    <x v="0"/>
    <n v="-1234.1199999999999"/>
  </r>
  <r>
    <x v="0"/>
    <x v="2"/>
    <x v="6"/>
    <x v="4"/>
    <x v="1"/>
    <x v="0"/>
    <x v="0"/>
    <x v="0"/>
    <x v="0"/>
    <n v="-558.36"/>
  </r>
  <r>
    <x v="0"/>
    <x v="2"/>
    <x v="6"/>
    <x v="4"/>
    <x v="1"/>
    <x v="0"/>
    <x v="0"/>
    <x v="0"/>
    <x v="0"/>
    <n v="-856.94"/>
  </r>
  <r>
    <x v="0"/>
    <x v="2"/>
    <x v="6"/>
    <x v="4"/>
    <x v="1"/>
    <x v="0"/>
    <x v="0"/>
    <x v="0"/>
    <x v="0"/>
    <n v="-170400"/>
  </r>
  <r>
    <x v="0"/>
    <x v="2"/>
    <x v="6"/>
    <x v="4"/>
    <x v="1"/>
    <x v="0"/>
    <x v="0"/>
    <x v="0"/>
    <x v="0"/>
    <n v="-8281.7199999999993"/>
  </r>
  <r>
    <x v="0"/>
    <x v="2"/>
    <x v="6"/>
    <x v="4"/>
    <x v="1"/>
    <x v="0"/>
    <x v="0"/>
    <x v="0"/>
    <x v="0"/>
    <n v="-3971.29"/>
  </r>
  <r>
    <x v="0"/>
    <x v="2"/>
    <x v="6"/>
    <x v="4"/>
    <x v="1"/>
    <x v="0"/>
    <x v="0"/>
    <x v="0"/>
    <x v="0"/>
    <n v="-693.55"/>
  </r>
  <r>
    <x v="0"/>
    <x v="2"/>
    <x v="6"/>
    <x v="4"/>
    <x v="1"/>
    <x v="0"/>
    <x v="0"/>
    <x v="0"/>
    <x v="0"/>
    <n v="-342.07"/>
  </r>
  <r>
    <x v="0"/>
    <x v="2"/>
    <x v="6"/>
    <x v="4"/>
    <x v="1"/>
    <x v="0"/>
    <x v="0"/>
    <x v="0"/>
    <x v="0"/>
    <n v="-764"/>
  </r>
  <r>
    <x v="0"/>
    <x v="2"/>
    <x v="6"/>
    <x v="4"/>
    <x v="1"/>
    <x v="0"/>
    <x v="0"/>
    <x v="0"/>
    <x v="0"/>
    <n v="-759.26"/>
  </r>
  <r>
    <x v="0"/>
    <x v="2"/>
    <x v="6"/>
    <x v="4"/>
    <x v="1"/>
    <x v="0"/>
    <x v="0"/>
    <x v="0"/>
    <x v="0"/>
    <n v="-438.98"/>
  </r>
  <r>
    <x v="0"/>
    <x v="2"/>
    <x v="6"/>
    <x v="4"/>
    <x v="1"/>
    <x v="0"/>
    <x v="0"/>
    <x v="0"/>
    <x v="0"/>
    <n v="2190"/>
  </r>
  <r>
    <x v="0"/>
    <x v="2"/>
    <x v="6"/>
    <x v="4"/>
    <x v="1"/>
    <x v="0"/>
    <x v="0"/>
    <x v="0"/>
    <x v="0"/>
    <n v="24950.28"/>
  </r>
  <r>
    <x v="0"/>
    <x v="2"/>
    <x v="6"/>
    <x v="4"/>
    <x v="1"/>
    <x v="0"/>
    <x v="0"/>
    <x v="0"/>
    <x v="0"/>
    <n v="-993000"/>
  </r>
  <r>
    <x v="0"/>
    <x v="2"/>
    <x v="6"/>
    <x v="4"/>
    <x v="1"/>
    <x v="0"/>
    <x v="0"/>
    <x v="0"/>
    <x v="0"/>
    <n v="880000"/>
  </r>
  <r>
    <x v="0"/>
    <x v="2"/>
    <x v="6"/>
    <x v="4"/>
    <x v="1"/>
    <x v="1"/>
    <x v="0"/>
    <x v="0"/>
    <x v="0"/>
    <n v="221030.11"/>
  </r>
  <r>
    <x v="0"/>
    <x v="2"/>
    <x v="6"/>
    <x v="4"/>
    <x v="1"/>
    <x v="2"/>
    <x v="0"/>
    <x v="0"/>
    <x v="0"/>
    <n v="-12"/>
  </r>
  <r>
    <x v="0"/>
    <x v="2"/>
    <x v="6"/>
    <x v="4"/>
    <x v="1"/>
    <x v="2"/>
    <x v="0"/>
    <x v="0"/>
    <x v="0"/>
    <n v="-876.05"/>
  </r>
  <r>
    <x v="0"/>
    <x v="2"/>
    <x v="6"/>
    <x v="4"/>
    <x v="1"/>
    <x v="2"/>
    <x v="0"/>
    <x v="0"/>
    <x v="0"/>
    <n v="38007.1"/>
  </r>
  <r>
    <x v="0"/>
    <x v="2"/>
    <x v="7"/>
    <x v="4"/>
    <x v="1"/>
    <x v="0"/>
    <x v="0"/>
    <x v="0"/>
    <x v="0"/>
    <n v="300"/>
  </r>
  <r>
    <x v="0"/>
    <x v="2"/>
    <x v="7"/>
    <x v="4"/>
    <x v="1"/>
    <x v="2"/>
    <x v="0"/>
    <x v="0"/>
    <x v="0"/>
    <n v="-860"/>
  </r>
  <r>
    <x v="0"/>
    <x v="2"/>
    <x v="7"/>
    <x v="4"/>
    <x v="1"/>
    <x v="2"/>
    <x v="0"/>
    <x v="0"/>
    <x v="0"/>
    <n v="-25000"/>
  </r>
  <r>
    <x v="0"/>
    <x v="2"/>
    <x v="7"/>
    <x v="4"/>
    <x v="1"/>
    <x v="2"/>
    <x v="0"/>
    <x v="0"/>
    <x v="0"/>
    <n v="-23000"/>
  </r>
  <r>
    <x v="0"/>
    <x v="2"/>
    <x v="7"/>
    <x v="4"/>
    <x v="1"/>
    <x v="2"/>
    <x v="0"/>
    <x v="0"/>
    <x v="0"/>
    <n v="-200000"/>
  </r>
  <r>
    <x v="0"/>
    <x v="2"/>
    <x v="7"/>
    <x v="4"/>
    <x v="1"/>
    <x v="2"/>
    <x v="0"/>
    <x v="0"/>
    <x v="0"/>
    <n v="-5000"/>
  </r>
  <r>
    <x v="0"/>
    <x v="2"/>
    <x v="7"/>
    <x v="4"/>
    <x v="1"/>
    <x v="2"/>
    <x v="0"/>
    <x v="0"/>
    <x v="0"/>
    <n v="130000"/>
  </r>
  <r>
    <x v="0"/>
    <x v="2"/>
    <x v="8"/>
    <x v="4"/>
    <x v="1"/>
    <x v="0"/>
    <x v="0"/>
    <x v="0"/>
    <x v="0"/>
    <n v="60100"/>
  </r>
  <r>
    <x v="0"/>
    <x v="2"/>
    <x v="8"/>
    <x v="4"/>
    <x v="1"/>
    <x v="1"/>
    <x v="0"/>
    <x v="0"/>
    <x v="0"/>
    <n v="-25589"/>
  </r>
  <r>
    <x v="0"/>
    <x v="0"/>
    <x v="0"/>
    <x v="5"/>
    <x v="1"/>
    <x v="0"/>
    <x v="0"/>
    <x v="0"/>
    <x v="0"/>
    <n v="5310.2"/>
  </r>
  <r>
    <x v="0"/>
    <x v="0"/>
    <x v="1"/>
    <x v="5"/>
    <x v="1"/>
    <x v="0"/>
    <x v="0"/>
    <x v="0"/>
    <x v="0"/>
    <n v="-10"/>
  </r>
  <r>
    <x v="0"/>
    <x v="0"/>
    <x v="1"/>
    <x v="5"/>
    <x v="1"/>
    <x v="1"/>
    <x v="0"/>
    <x v="0"/>
    <x v="0"/>
    <n v="-171164"/>
  </r>
  <r>
    <x v="0"/>
    <x v="0"/>
    <x v="1"/>
    <x v="5"/>
    <x v="1"/>
    <x v="1"/>
    <x v="0"/>
    <x v="0"/>
    <x v="0"/>
    <n v="-12"/>
  </r>
  <r>
    <x v="0"/>
    <x v="0"/>
    <x v="1"/>
    <x v="5"/>
    <x v="1"/>
    <x v="1"/>
    <x v="0"/>
    <x v="0"/>
    <x v="0"/>
    <n v="-2200.2399999999998"/>
  </r>
  <r>
    <x v="0"/>
    <x v="0"/>
    <x v="1"/>
    <x v="5"/>
    <x v="1"/>
    <x v="1"/>
    <x v="0"/>
    <x v="0"/>
    <x v="0"/>
    <n v="25058.38"/>
  </r>
  <r>
    <x v="0"/>
    <x v="0"/>
    <x v="1"/>
    <x v="5"/>
    <x v="1"/>
    <x v="2"/>
    <x v="0"/>
    <x v="0"/>
    <x v="0"/>
    <n v="-12"/>
  </r>
  <r>
    <x v="0"/>
    <x v="0"/>
    <x v="1"/>
    <x v="5"/>
    <x v="1"/>
    <x v="2"/>
    <x v="0"/>
    <x v="0"/>
    <x v="0"/>
    <n v="-75"/>
  </r>
  <r>
    <x v="0"/>
    <x v="0"/>
    <x v="2"/>
    <x v="5"/>
    <x v="1"/>
    <x v="0"/>
    <x v="0"/>
    <x v="0"/>
    <x v="0"/>
    <n v="7230"/>
  </r>
  <r>
    <x v="0"/>
    <x v="1"/>
    <x v="3"/>
    <x v="5"/>
    <x v="1"/>
    <x v="2"/>
    <x v="0"/>
    <x v="0"/>
    <x v="0"/>
    <n v="1200"/>
  </r>
  <r>
    <x v="1"/>
    <x v="2"/>
    <x v="4"/>
    <x v="5"/>
    <x v="1"/>
    <x v="0"/>
    <x v="0"/>
    <x v="0"/>
    <x v="0"/>
    <n v="200"/>
  </r>
  <r>
    <x v="1"/>
    <x v="2"/>
    <x v="4"/>
    <x v="5"/>
    <x v="1"/>
    <x v="0"/>
    <x v="0"/>
    <x v="0"/>
    <x v="0"/>
    <n v="133497.21"/>
  </r>
  <r>
    <x v="1"/>
    <x v="2"/>
    <x v="4"/>
    <x v="5"/>
    <x v="1"/>
    <x v="0"/>
    <x v="0"/>
    <x v="0"/>
    <x v="0"/>
    <n v="28125.93"/>
  </r>
  <r>
    <x v="1"/>
    <x v="2"/>
    <x v="4"/>
    <x v="5"/>
    <x v="1"/>
    <x v="0"/>
    <x v="0"/>
    <x v="0"/>
    <x v="0"/>
    <n v="353.3"/>
  </r>
  <r>
    <x v="1"/>
    <x v="2"/>
    <x v="4"/>
    <x v="5"/>
    <x v="1"/>
    <x v="1"/>
    <x v="0"/>
    <x v="0"/>
    <x v="0"/>
    <n v="-120.02"/>
  </r>
  <r>
    <x v="1"/>
    <x v="2"/>
    <x v="4"/>
    <x v="5"/>
    <x v="1"/>
    <x v="1"/>
    <x v="0"/>
    <x v="0"/>
    <x v="0"/>
    <n v="-21.01"/>
  </r>
  <r>
    <x v="1"/>
    <x v="2"/>
    <x v="4"/>
    <x v="5"/>
    <x v="1"/>
    <x v="1"/>
    <x v="0"/>
    <x v="0"/>
    <x v="0"/>
    <n v="-1200.01"/>
  </r>
  <r>
    <x v="1"/>
    <x v="2"/>
    <x v="4"/>
    <x v="5"/>
    <x v="1"/>
    <x v="1"/>
    <x v="0"/>
    <x v="0"/>
    <x v="0"/>
    <n v="-7888.65"/>
  </r>
  <r>
    <x v="1"/>
    <x v="2"/>
    <x v="4"/>
    <x v="5"/>
    <x v="1"/>
    <x v="1"/>
    <x v="0"/>
    <x v="0"/>
    <x v="0"/>
    <n v="-158158.07999999999"/>
  </r>
  <r>
    <x v="2"/>
    <x v="2"/>
    <x v="5"/>
    <x v="5"/>
    <x v="1"/>
    <x v="0"/>
    <x v="0"/>
    <x v="0"/>
    <x v="0"/>
    <n v="500"/>
  </r>
  <r>
    <x v="2"/>
    <x v="2"/>
    <x v="5"/>
    <x v="5"/>
    <x v="1"/>
    <x v="0"/>
    <x v="0"/>
    <x v="0"/>
    <x v="0"/>
    <n v="11632.12"/>
  </r>
  <r>
    <x v="0"/>
    <x v="2"/>
    <x v="6"/>
    <x v="5"/>
    <x v="1"/>
    <x v="0"/>
    <x v="0"/>
    <x v="0"/>
    <x v="0"/>
    <n v="10"/>
  </r>
  <r>
    <x v="0"/>
    <x v="2"/>
    <x v="6"/>
    <x v="5"/>
    <x v="1"/>
    <x v="0"/>
    <x v="0"/>
    <x v="0"/>
    <x v="0"/>
    <n v="-1234.1199999999999"/>
  </r>
  <r>
    <x v="0"/>
    <x v="2"/>
    <x v="6"/>
    <x v="5"/>
    <x v="1"/>
    <x v="0"/>
    <x v="0"/>
    <x v="0"/>
    <x v="0"/>
    <n v="-558.36"/>
  </r>
  <r>
    <x v="0"/>
    <x v="2"/>
    <x v="6"/>
    <x v="5"/>
    <x v="1"/>
    <x v="0"/>
    <x v="0"/>
    <x v="0"/>
    <x v="0"/>
    <n v="-856.94"/>
  </r>
  <r>
    <x v="0"/>
    <x v="2"/>
    <x v="6"/>
    <x v="5"/>
    <x v="1"/>
    <x v="0"/>
    <x v="0"/>
    <x v="0"/>
    <x v="0"/>
    <n v="-170400"/>
  </r>
  <r>
    <x v="0"/>
    <x v="2"/>
    <x v="6"/>
    <x v="5"/>
    <x v="1"/>
    <x v="0"/>
    <x v="0"/>
    <x v="0"/>
    <x v="0"/>
    <n v="-8281.7199999999993"/>
  </r>
  <r>
    <x v="0"/>
    <x v="2"/>
    <x v="6"/>
    <x v="5"/>
    <x v="1"/>
    <x v="0"/>
    <x v="0"/>
    <x v="0"/>
    <x v="0"/>
    <n v="-3971.29"/>
  </r>
  <r>
    <x v="0"/>
    <x v="2"/>
    <x v="6"/>
    <x v="5"/>
    <x v="1"/>
    <x v="0"/>
    <x v="0"/>
    <x v="0"/>
    <x v="0"/>
    <n v="-693.55"/>
  </r>
  <r>
    <x v="0"/>
    <x v="2"/>
    <x v="6"/>
    <x v="5"/>
    <x v="1"/>
    <x v="0"/>
    <x v="0"/>
    <x v="0"/>
    <x v="0"/>
    <n v="-342.07"/>
  </r>
  <r>
    <x v="0"/>
    <x v="2"/>
    <x v="6"/>
    <x v="5"/>
    <x v="1"/>
    <x v="0"/>
    <x v="0"/>
    <x v="0"/>
    <x v="0"/>
    <n v="-764"/>
  </r>
  <r>
    <x v="0"/>
    <x v="2"/>
    <x v="6"/>
    <x v="5"/>
    <x v="1"/>
    <x v="0"/>
    <x v="0"/>
    <x v="0"/>
    <x v="0"/>
    <n v="-759.26"/>
  </r>
  <r>
    <x v="0"/>
    <x v="2"/>
    <x v="6"/>
    <x v="5"/>
    <x v="1"/>
    <x v="0"/>
    <x v="0"/>
    <x v="0"/>
    <x v="0"/>
    <n v="-438.98"/>
  </r>
  <r>
    <x v="0"/>
    <x v="2"/>
    <x v="6"/>
    <x v="5"/>
    <x v="1"/>
    <x v="0"/>
    <x v="0"/>
    <x v="0"/>
    <x v="0"/>
    <n v="2190"/>
  </r>
  <r>
    <x v="0"/>
    <x v="2"/>
    <x v="6"/>
    <x v="5"/>
    <x v="1"/>
    <x v="0"/>
    <x v="0"/>
    <x v="0"/>
    <x v="0"/>
    <n v="24950.28"/>
  </r>
  <r>
    <x v="0"/>
    <x v="2"/>
    <x v="6"/>
    <x v="5"/>
    <x v="1"/>
    <x v="0"/>
    <x v="0"/>
    <x v="0"/>
    <x v="0"/>
    <n v="-993000"/>
  </r>
  <r>
    <x v="0"/>
    <x v="2"/>
    <x v="6"/>
    <x v="5"/>
    <x v="1"/>
    <x v="0"/>
    <x v="0"/>
    <x v="0"/>
    <x v="0"/>
    <n v="880000"/>
  </r>
  <r>
    <x v="0"/>
    <x v="2"/>
    <x v="6"/>
    <x v="5"/>
    <x v="1"/>
    <x v="1"/>
    <x v="0"/>
    <x v="0"/>
    <x v="0"/>
    <n v="221030.11"/>
  </r>
  <r>
    <x v="0"/>
    <x v="2"/>
    <x v="6"/>
    <x v="5"/>
    <x v="1"/>
    <x v="2"/>
    <x v="0"/>
    <x v="0"/>
    <x v="0"/>
    <n v="-12"/>
  </r>
  <r>
    <x v="0"/>
    <x v="2"/>
    <x v="6"/>
    <x v="5"/>
    <x v="1"/>
    <x v="2"/>
    <x v="0"/>
    <x v="0"/>
    <x v="0"/>
    <n v="-876.05"/>
  </r>
  <r>
    <x v="0"/>
    <x v="2"/>
    <x v="6"/>
    <x v="5"/>
    <x v="1"/>
    <x v="2"/>
    <x v="0"/>
    <x v="0"/>
    <x v="0"/>
    <n v="38007.1"/>
  </r>
  <r>
    <x v="0"/>
    <x v="2"/>
    <x v="7"/>
    <x v="5"/>
    <x v="1"/>
    <x v="0"/>
    <x v="0"/>
    <x v="0"/>
    <x v="0"/>
    <n v="300"/>
  </r>
  <r>
    <x v="0"/>
    <x v="2"/>
    <x v="7"/>
    <x v="5"/>
    <x v="1"/>
    <x v="2"/>
    <x v="0"/>
    <x v="0"/>
    <x v="0"/>
    <n v="-860"/>
  </r>
  <r>
    <x v="0"/>
    <x v="2"/>
    <x v="7"/>
    <x v="5"/>
    <x v="1"/>
    <x v="2"/>
    <x v="0"/>
    <x v="0"/>
    <x v="0"/>
    <n v="-25000"/>
  </r>
  <r>
    <x v="0"/>
    <x v="2"/>
    <x v="7"/>
    <x v="5"/>
    <x v="1"/>
    <x v="2"/>
    <x v="0"/>
    <x v="0"/>
    <x v="0"/>
    <n v="-23000"/>
  </r>
  <r>
    <x v="0"/>
    <x v="2"/>
    <x v="7"/>
    <x v="5"/>
    <x v="1"/>
    <x v="2"/>
    <x v="0"/>
    <x v="0"/>
    <x v="0"/>
    <n v="-200000"/>
  </r>
  <r>
    <x v="0"/>
    <x v="2"/>
    <x v="7"/>
    <x v="5"/>
    <x v="1"/>
    <x v="2"/>
    <x v="0"/>
    <x v="0"/>
    <x v="0"/>
    <n v="-5000"/>
  </r>
  <r>
    <x v="0"/>
    <x v="2"/>
    <x v="7"/>
    <x v="5"/>
    <x v="1"/>
    <x v="2"/>
    <x v="0"/>
    <x v="0"/>
    <x v="0"/>
    <n v="130000"/>
  </r>
  <r>
    <x v="0"/>
    <x v="2"/>
    <x v="8"/>
    <x v="5"/>
    <x v="1"/>
    <x v="0"/>
    <x v="0"/>
    <x v="0"/>
    <x v="0"/>
    <n v="60100"/>
  </r>
  <r>
    <x v="0"/>
    <x v="2"/>
    <x v="8"/>
    <x v="5"/>
    <x v="1"/>
    <x v="1"/>
    <x v="0"/>
    <x v="0"/>
    <x v="0"/>
    <n v="-255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BC0BC14-4634-422D-8210-59127E59E942}" name="PivotTable2" cacheId="0" applyNumberFormats="0" applyBorderFormats="0" applyFontFormats="0" applyPatternFormats="0" applyAlignmentFormats="0" applyWidthHeightFormats="1" dataCaption="Values" tag="P4310" updatedVersion="7" minRefreshableVersion="3" showCalcMbrs="0" useAutoFormatting="1" rowGrandTotals="0" colGrandTotals="0" itemPrintTitles="1" createdVersion="3" indent="0" outline="1" outlineData="1" multipleFieldFilters="0" rowHeaderCaption="Companies" colHeaderCaption="Banks          ">
  <location ref="D11:G15" firstHeaderRow="1" firstDataRow="2" firstDataCol="1"/>
  <pivotFields count="12">
    <pivotField axis="axisRow" showAll="0">
      <items count="4">
        <item x="0"/>
        <item x="1"/>
        <item x="2"/>
        <item t="default"/>
      </items>
    </pivotField>
    <pivotField axis="axisCol" showAll="0">
      <items count="4">
        <item x="0"/>
        <item x="1"/>
        <item x="2"/>
        <item t="default"/>
      </items>
    </pivotField>
    <pivotField showAll="0"/>
    <pivotField showAll="0"/>
    <pivotField showAll="0"/>
    <pivotField showAll="0">
      <items count="3">
        <item x="1"/>
        <item h="1" x="0"/>
        <item t="default"/>
      </items>
    </pivotField>
    <pivotField showAll="0">
      <items count="4">
        <item x="0"/>
        <item x="1"/>
        <item x="2"/>
        <item t="default"/>
      </items>
    </pivotField>
    <pivotField showAll="0"/>
    <pivotField showAll="0"/>
    <pivotField dataField="1" showAll="0"/>
    <pivotField dragToRow="0" dragToCol="0" dragToPage="0" showAll="0" defaultSubtotal="0"/>
    <pivotField dragToRow="0" dragToCol="0" dragToPage="0" showAll="0" defaultSubtotal="0"/>
  </pivotFields>
  <rowFields count="1">
    <field x="0"/>
  </rowFields>
  <rowItems count="3">
    <i>
      <x/>
    </i>
    <i>
      <x v="1"/>
    </i>
    <i>
      <x v="2"/>
    </i>
  </rowItems>
  <colFields count="1">
    <field x="1"/>
  </colFields>
  <colItems count="3">
    <i>
      <x/>
    </i>
    <i>
      <x v="1"/>
    </i>
    <i>
      <x v="2"/>
    </i>
  </colItems>
  <dataFields count="1">
    <dataField name="Balance" fld="9" baseField="0" baseItem="0" numFmtId="4"/>
  </dataFields>
  <formats count="17">
    <format dxfId="131">
      <pivotArea type="all" dataOnly="0" outline="0" fieldPosition="0"/>
    </format>
    <format dxfId="130">
      <pivotArea type="all" dataOnly="0" outline="0" fieldPosition="0"/>
    </format>
    <format dxfId="129">
      <pivotArea outline="0" collapsedLevelsAreSubtotals="1" fieldPosition="0"/>
    </format>
    <format dxfId="128">
      <pivotArea type="origin" dataOnly="0" labelOnly="1" outline="0" fieldPosition="0"/>
    </format>
    <format dxfId="127">
      <pivotArea field="1" type="button" dataOnly="0" labelOnly="1" outline="0" axis="axisCol" fieldPosition="0"/>
    </format>
    <format dxfId="126">
      <pivotArea type="topRight" dataOnly="0" labelOnly="1" outline="0" fieldPosition="0"/>
    </format>
    <format dxfId="125">
      <pivotArea field="0" type="button" dataOnly="0" labelOnly="1" outline="0" axis="axisRow" fieldPosition="0"/>
    </format>
    <format dxfId="124">
      <pivotArea dataOnly="0" labelOnly="1" fieldPosition="0">
        <references count="1">
          <reference field="0" count="0"/>
        </references>
      </pivotArea>
    </format>
    <format dxfId="123">
      <pivotArea dataOnly="0" labelOnly="1" fieldPosition="0">
        <references count="1">
          <reference field="1" count="0"/>
        </references>
      </pivotArea>
    </format>
    <format dxfId="122">
      <pivotArea type="all" dataOnly="0" outline="0" fieldPosition="0"/>
    </format>
    <format dxfId="121">
      <pivotArea outline="0" collapsedLevelsAreSubtotals="1" fieldPosition="0"/>
    </format>
    <format dxfId="120">
      <pivotArea type="origin" dataOnly="0" labelOnly="1" outline="0" fieldPosition="0"/>
    </format>
    <format dxfId="119">
      <pivotArea field="1" type="button" dataOnly="0" labelOnly="1" outline="0" axis="axisCol" fieldPosition="0"/>
    </format>
    <format dxfId="118">
      <pivotArea type="topRight" dataOnly="0" labelOnly="1" outline="0" fieldPosition="0"/>
    </format>
    <format dxfId="117">
      <pivotArea field="0" type="button" dataOnly="0" labelOnly="1" outline="0" axis="axisRow" fieldPosition="0"/>
    </format>
    <format dxfId="116">
      <pivotArea dataOnly="0" labelOnly="1" fieldPosition="0">
        <references count="1">
          <reference field="0" count="0"/>
        </references>
      </pivotArea>
    </format>
    <format dxfId="115">
      <pivotArea dataOnly="0" labelOnly="1" fieldPosition="0">
        <references count="1">
          <reference field="1" count="0"/>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3ABF93B-2B4F-4E57-BCE4-765FED1FE8A7}" name="PivotTable2" cacheId="0" applyNumberFormats="0" applyBorderFormats="0" applyFontFormats="0" applyPatternFormats="0" applyAlignmentFormats="0" applyWidthHeightFormats="1" dataCaption="Values" tag="P4310" updatedVersion="7" minRefreshableVersion="3" showCalcMbrs="0" rowGrandTotals="0" colGrandTotals="0" itemPrintTitles="1" createdVersion="3" indent="0" outline="1" outlineData="1" multipleFieldFilters="0" rowHeaderCaption="Companies" colHeaderCaption="Banks">
  <location ref="D11:I29" firstHeaderRow="1" firstDataRow="2" firstDataCol="1"/>
  <pivotFields count="12">
    <pivotField axis="axisRow" showAll="0">
      <items count="4">
        <item x="0"/>
        <item x="1"/>
        <item x="2"/>
        <item t="default"/>
      </items>
    </pivotField>
    <pivotField axis="axisRow" showAll="0">
      <items count="4">
        <item x="0"/>
        <item x="1"/>
        <item x="2"/>
        <item t="default"/>
      </items>
    </pivotField>
    <pivotField axis="axisRow" showAll="0">
      <items count="10">
        <item x="0"/>
        <item x="1"/>
        <item x="2"/>
        <item x="3"/>
        <item x="4"/>
        <item x="5"/>
        <item x="6"/>
        <item x="7"/>
        <item x="8"/>
        <item t="default"/>
      </items>
    </pivotField>
    <pivotField dataField="1" showAll="0"/>
    <pivotField dataField="1" showAll="0"/>
    <pivotField showAll="0">
      <items count="3">
        <item x="1"/>
        <item h="1" x="0"/>
        <item t="default"/>
      </items>
    </pivotField>
    <pivotField showAll="0">
      <items count="4">
        <item x="0"/>
        <item x="1"/>
        <item x="2"/>
        <item t="default"/>
      </items>
    </pivotField>
    <pivotField dataField="1" showAll="0"/>
    <pivotField dataField="1" showAll="0"/>
    <pivotField dataField="1" showAll="0"/>
    <pivotField dragToRow="0" dragToCol="0" dragToPage="0" showAll="0" defaultSubtotal="0"/>
    <pivotField dragToRow="0" dragToCol="0" dragToPage="0" showAll="0" defaultSubtotal="0"/>
  </pivotFields>
  <rowFields count="3">
    <field x="1"/>
    <field x="0"/>
    <field x="2"/>
  </rowFields>
  <rowItems count="17">
    <i>
      <x/>
    </i>
    <i r="1">
      <x/>
    </i>
    <i r="2">
      <x/>
    </i>
    <i r="2">
      <x v="1"/>
    </i>
    <i r="2">
      <x v="2"/>
    </i>
    <i>
      <x v="1"/>
    </i>
    <i r="1">
      <x/>
    </i>
    <i r="2">
      <x v="3"/>
    </i>
    <i>
      <x v="2"/>
    </i>
    <i r="1">
      <x/>
    </i>
    <i r="2">
      <x v="6"/>
    </i>
    <i r="2">
      <x v="7"/>
    </i>
    <i r="2">
      <x v="8"/>
    </i>
    <i r="1">
      <x v="1"/>
    </i>
    <i r="2">
      <x v="4"/>
    </i>
    <i r="1">
      <x v="2"/>
    </i>
    <i r="2">
      <x v="5"/>
    </i>
  </rowItems>
  <colFields count="1">
    <field x="-2"/>
  </colFields>
  <colItems count="5">
    <i>
      <x/>
    </i>
    <i i="1">
      <x v="1"/>
    </i>
    <i i="2">
      <x v="2"/>
    </i>
    <i i="3">
      <x v="3"/>
    </i>
    <i i="4">
      <x v="4"/>
    </i>
  </colItems>
  <dataFields count="5">
    <dataField name="Authorization Limit" fld="3" baseField="0" baseItem="0"/>
    <dataField name="Debit" fld="7" baseField="0" baseItem="0" numFmtId="4"/>
    <dataField name="Credit" fld="8" baseField="0" baseItem="0" numFmtId="4"/>
    <dataField name="Balance" fld="9" baseField="0" baseItem="0" numFmtId="4"/>
    <dataField name="Theorical Availability" fld="4" baseField="0" baseItem="0"/>
  </dataFields>
  <formats count="27">
    <format dxfId="114">
      <pivotArea type="all" dataOnly="0" outline="0" fieldPosition="0"/>
    </format>
    <format dxfId="113">
      <pivotArea type="all" dataOnly="0" outline="0" fieldPosition="0"/>
    </format>
    <format dxfId="112">
      <pivotArea outline="0" collapsedLevelsAreSubtotals="1" fieldPosition="0"/>
    </format>
    <format dxfId="111">
      <pivotArea type="origin" dataOnly="0" labelOnly="1" outline="0" fieldPosition="0"/>
    </format>
    <format dxfId="110">
      <pivotArea field="-2" type="button" dataOnly="0" labelOnly="1" outline="0" axis="axisCol" fieldPosition="0"/>
    </format>
    <format dxfId="109">
      <pivotArea type="topRight" dataOnly="0" labelOnly="1" outline="0" fieldPosition="0"/>
    </format>
    <format dxfId="108">
      <pivotArea field="1" type="button" dataOnly="0" labelOnly="1" outline="0" axis="axisRow" fieldPosition="0"/>
    </format>
    <format dxfId="107">
      <pivotArea dataOnly="0" labelOnly="1" fieldPosition="0">
        <references count="1">
          <reference field="1" count="0"/>
        </references>
      </pivotArea>
    </format>
    <format dxfId="106">
      <pivotArea dataOnly="0" labelOnly="1" outline="0" fieldPosition="0">
        <references count="1">
          <reference field="4294967294" count="3">
            <x v="1"/>
            <x v="2"/>
            <x v="3"/>
          </reference>
        </references>
      </pivotArea>
    </format>
    <format dxfId="105">
      <pivotArea type="all" dataOnly="0" outline="0" fieldPosition="0"/>
    </format>
    <format dxfId="104">
      <pivotArea outline="0" collapsedLevelsAreSubtotals="1" fieldPosition="0"/>
    </format>
    <format dxfId="103">
      <pivotArea type="origin" dataOnly="0" labelOnly="1" outline="0" fieldPosition="0"/>
    </format>
    <format dxfId="102">
      <pivotArea field="-2" type="button" dataOnly="0" labelOnly="1" outline="0" axis="axisCol" fieldPosition="0"/>
    </format>
    <format dxfId="101">
      <pivotArea type="topRight" dataOnly="0" labelOnly="1" outline="0" fieldPosition="0"/>
    </format>
    <format dxfId="100">
      <pivotArea field="1" type="button" dataOnly="0" labelOnly="1" outline="0" axis="axisRow" fieldPosition="0"/>
    </format>
    <format dxfId="99">
      <pivotArea dataOnly="0" labelOnly="1" fieldPosition="0">
        <references count="1">
          <reference field="1" count="0"/>
        </references>
      </pivotArea>
    </format>
    <format dxfId="98">
      <pivotArea dataOnly="0" labelOnly="1" fieldPosition="0">
        <references count="2">
          <reference field="0" count="1">
            <x v="0"/>
          </reference>
          <reference field="1" count="1" selected="0">
            <x v="0"/>
          </reference>
        </references>
      </pivotArea>
    </format>
    <format dxfId="97">
      <pivotArea dataOnly="0" labelOnly="1" fieldPosition="0">
        <references count="2">
          <reference field="0" count="1">
            <x v="0"/>
          </reference>
          <reference field="1" count="1" selected="0">
            <x v="1"/>
          </reference>
        </references>
      </pivotArea>
    </format>
    <format dxfId="96">
      <pivotArea dataOnly="0" labelOnly="1" fieldPosition="0">
        <references count="2">
          <reference field="0" count="0"/>
          <reference field="1" count="1" selected="0">
            <x v="2"/>
          </reference>
        </references>
      </pivotArea>
    </format>
    <format dxfId="95">
      <pivotArea dataOnly="0" labelOnly="1" fieldPosition="0">
        <references count="3">
          <reference field="0" count="1" selected="0">
            <x v="0"/>
          </reference>
          <reference field="1" count="1" selected="0">
            <x v="0"/>
          </reference>
          <reference field="2" count="3">
            <x v="0"/>
            <x v="1"/>
            <x v="2"/>
          </reference>
        </references>
      </pivotArea>
    </format>
    <format dxfId="94">
      <pivotArea dataOnly="0" labelOnly="1" fieldPosition="0">
        <references count="3">
          <reference field="0" count="1" selected="0">
            <x v="0"/>
          </reference>
          <reference field="1" count="1" selected="0">
            <x v="1"/>
          </reference>
          <reference field="2" count="1">
            <x v="3"/>
          </reference>
        </references>
      </pivotArea>
    </format>
    <format dxfId="93">
      <pivotArea dataOnly="0" labelOnly="1" fieldPosition="0">
        <references count="3">
          <reference field="0" count="1" selected="0">
            <x v="0"/>
          </reference>
          <reference field="1" count="1" selected="0">
            <x v="2"/>
          </reference>
          <reference field="2" count="3">
            <x v="6"/>
            <x v="7"/>
            <x v="8"/>
          </reference>
        </references>
      </pivotArea>
    </format>
    <format dxfId="92">
      <pivotArea dataOnly="0" labelOnly="1" fieldPosition="0">
        <references count="3">
          <reference field="0" count="1" selected="0">
            <x v="1"/>
          </reference>
          <reference field="1" count="1" selected="0">
            <x v="2"/>
          </reference>
          <reference field="2" count="1">
            <x v="4"/>
          </reference>
        </references>
      </pivotArea>
    </format>
    <format dxfId="91">
      <pivotArea dataOnly="0" labelOnly="1" fieldPosition="0">
        <references count="3">
          <reference field="0" count="1" selected="0">
            <x v="2"/>
          </reference>
          <reference field="1" count="1" selected="0">
            <x v="2"/>
          </reference>
          <reference field="2" count="1">
            <x v="5"/>
          </reference>
        </references>
      </pivotArea>
    </format>
    <format dxfId="90">
      <pivotArea dataOnly="0" labelOnly="1" outline="0" fieldPosition="0">
        <references count="1">
          <reference field="4294967294" count="3">
            <x v="1"/>
            <x v="2"/>
            <x v="3"/>
          </reference>
        </references>
      </pivotArea>
    </format>
    <format dxfId="89">
      <pivotArea outline="0" fieldPosition="0">
        <references count="1">
          <reference field="4294967294" count="1">
            <x v="1"/>
          </reference>
        </references>
      </pivotArea>
    </format>
    <format dxfId="88">
      <pivotArea outline="0" fieldPosition="0">
        <references count="1">
          <reference field="4294967294" count="1">
            <x v="2"/>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45D9B73-6634-40B3-954D-DAB4A9401E93}" name="PivotTable3" cacheId="1" applyNumberFormats="0" applyBorderFormats="0" applyFontFormats="0" applyPatternFormats="0" applyAlignmentFormats="0" applyWidthHeightFormats="1" dataCaption="Values" tag="P0357" updatedVersion="7" minRefreshableVersion="3" showCalcMbrs="0" useAutoFormatting="1" rowGrandTotals="0" colGrandTotals="0" itemPrintTitles="1" createdVersion="3" indent="0" compact="0" compactData="0" multipleFieldFilters="0">
  <location ref="U6:V9" firstHeaderRow="1" firstDataRow="1" firstDataCol="1"/>
  <pivotFields count="4">
    <pivotField axis="axisRow" compact="0" outline="0" showAll="0">
      <items count="4">
        <item x="0"/>
        <item x="2"/>
        <item x="1"/>
        <item t="default"/>
      </items>
    </pivotField>
    <pivotField compact="0" outline="0" showAll="0">
      <items count="3">
        <item h="1" x="1"/>
        <item x="0"/>
        <item t="default"/>
      </items>
    </pivotField>
    <pivotField compact="0" outline="0" showAll="0">
      <items count="4">
        <item x="0"/>
        <item x="1"/>
        <item x="2"/>
        <item t="default"/>
      </items>
    </pivotField>
    <pivotField dataField="1" compact="0" outline="0" showAll="0"/>
  </pivotFields>
  <rowFields count="1">
    <field x="0"/>
  </rowFields>
  <rowItems count="3">
    <i>
      <x/>
    </i>
    <i>
      <x v="1"/>
    </i>
    <i>
      <x v="2"/>
    </i>
  </rowItems>
  <colItems count="1">
    <i/>
  </colItems>
  <dataFields count="1">
    <dataField name="Total Balance" fld="3" baseField="0" baseItem="0"/>
  </dataFields>
  <formats count="19">
    <format dxfId="87">
      <pivotArea type="all" dataOnly="0" outline="0" fieldPosition="0"/>
    </format>
    <format dxfId="86">
      <pivotArea outline="0" collapsedLevelsAreSubtotals="1" fieldPosition="0"/>
    </format>
    <format dxfId="85">
      <pivotArea field="0" type="button" dataOnly="0" labelOnly="1" outline="0" axis="axisRow" fieldPosition="0"/>
    </format>
    <format dxfId="84">
      <pivotArea dataOnly="0" labelOnly="1" outline="0" fieldPosition="0">
        <references count="1">
          <reference field="0" count="0"/>
        </references>
      </pivotArea>
    </format>
    <format dxfId="83">
      <pivotArea dataOnly="0" labelOnly="1" outline="0" axis="axisValues" fieldPosition="0"/>
    </format>
    <format dxfId="82">
      <pivotArea field="0" type="button" dataOnly="0" labelOnly="1" outline="0" axis="axisRow" fieldPosition="0"/>
    </format>
    <format dxfId="81">
      <pivotArea dataOnly="0" labelOnly="1" outline="0" axis="axisValues" fieldPosition="0"/>
    </format>
    <format dxfId="80">
      <pivotArea field="0" type="button" dataOnly="0" labelOnly="1" outline="0" axis="axisRow" fieldPosition="0"/>
    </format>
    <format dxfId="79">
      <pivotArea dataOnly="0" labelOnly="1" outline="0" axis="axisValues" fieldPosition="0"/>
    </format>
    <format dxfId="78">
      <pivotArea outline="0" collapsedLevelsAreSubtotals="1" fieldPosition="0"/>
    </format>
    <format dxfId="77">
      <pivotArea dataOnly="0" labelOnly="1" outline="0" fieldPosition="0">
        <references count="1">
          <reference field="0" count="0"/>
        </references>
      </pivotArea>
    </format>
    <format dxfId="76">
      <pivotArea outline="0" collapsedLevelsAreSubtotals="1" fieldPosition="0"/>
    </format>
    <format dxfId="75">
      <pivotArea dataOnly="0" labelOnly="1" outline="0" fieldPosition="0">
        <references count="1">
          <reference field="0" count="0"/>
        </references>
      </pivotArea>
    </format>
    <format dxfId="74">
      <pivotArea outline="0" fieldPosition="0">
        <references count="1">
          <reference field="0" count="2" selected="0">
            <x v="1"/>
            <x v="2"/>
          </reference>
        </references>
      </pivotArea>
    </format>
    <format dxfId="73">
      <pivotArea dataOnly="0" labelOnly="1" outline="0" fieldPosition="0">
        <references count="1">
          <reference field="0" count="2">
            <x v="1"/>
            <x v="2"/>
          </reference>
        </references>
      </pivotArea>
    </format>
    <format dxfId="72">
      <pivotArea outline="0" fieldPosition="0">
        <references count="1">
          <reference field="0" count="1" selected="0">
            <x v="0"/>
          </reference>
        </references>
      </pivotArea>
    </format>
    <format dxfId="71">
      <pivotArea dataOnly="0" labelOnly="1" outline="0" fieldPosition="0">
        <references count="1">
          <reference field="0" count="1">
            <x v="0"/>
          </reference>
        </references>
      </pivotArea>
    </format>
    <format dxfId="70">
      <pivotArea field="0" type="button" dataOnly="0" labelOnly="1" outline="0" axis="axisRow" fieldPosition="0"/>
    </format>
    <format dxfId="69">
      <pivotArea dataOnly="0" labelOnly="1" outline="0" axis="axisValues" fieldPosition="0"/>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B64ACCB-3F55-41DB-86A7-8C0C41645021}" name="PivotTable2" cacheId="0" applyNumberFormats="0" applyBorderFormats="0" applyFontFormats="0" applyPatternFormats="0" applyAlignmentFormats="0" applyWidthHeightFormats="1" dataCaption="Values" tag="P4310" updatedVersion="7" minRefreshableVersion="3" showCalcMbrs="0" rowGrandTotals="0" colGrandTotals="0" itemPrintTitles="1" createdVersion="3" indent="0" outline="1" outlineData="1" multipleFieldFilters="0" rowHeaderCaption="Companies" colHeaderCaption="Banks">
  <location ref="D12:J21" firstHeaderRow="1" firstDataRow="2" firstDataCol="1"/>
  <pivotFields count="12">
    <pivotField axis="axisRow" showAll="0">
      <items count="4">
        <item x="0"/>
        <item x="1"/>
        <item x="2"/>
        <item t="default"/>
      </items>
    </pivotField>
    <pivotField axis="axisRow" showAll="0">
      <items count="4">
        <item x="0"/>
        <item x="1"/>
        <item x="2"/>
        <item t="default"/>
      </items>
    </pivotField>
    <pivotField showAll="0"/>
    <pivotField dataField="1" showAll="0"/>
    <pivotField showAll="0"/>
    <pivotField showAll="0">
      <items count="3">
        <item x="1"/>
        <item h="1" x="0"/>
        <item t="default"/>
      </items>
    </pivotField>
    <pivotField showAll="0">
      <items count="4">
        <item x="0"/>
        <item x="1"/>
        <item x="2"/>
        <item t="default"/>
      </items>
    </pivotField>
    <pivotField dataField="1" showAll="0"/>
    <pivotField dataField="1" showAll="0"/>
    <pivotField dataField="1" showAll="0"/>
    <pivotField dataField="1" dragToRow="0" dragToCol="0" dragToPage="0" showAll="0" defaultSubtotal="0"/>
    <pivotField dataField="1" dragToRow="0" dragToCol="0" dragToPage="0" showAll="0" defaultSubtotal="0"/>
  </pivotFields>
  <rowFields count="2">
    <field x="0"/>
    <field x="1"/>
  </rowFields>
  <rowItems count="8">
    <i>
      <x/>
    </i>
    <i r="1">
      <x/>
    </i>
    <i r="1">
      <x v="1"/>
    </i>
    <i r="1">
      <x v="2"/>
    </i>
    <i>
      <x v="1"/>
    </i>
    <i r="1">
      <x v="2"/>
    </i>
    <i>
      <x v="2"/>
    </i>
    <i r="1">
      <x v="2"/>
    </i>
  </rowItems>
  <colFields count="1">
    <field x="-2"/>
  </colFields>
  <colItems count="6">
    <i>
      <x/>
    </i>
    <i i="1">
      <x v="1"/>
    </i>
    <i i="2">
      <x v="2"/>
    </i>
    <i i="3">
      <x v="3"/>
    </i>
    <i i="4">
      <x v="4"/>
    </i>
    <i i="5">
      <x v="5"/>
    </i>
  </colItems>
  <dataFields count="6">
    <dataField name="Authorization Limit" fld="3" baseField="0" baseItem="0"/>
    <dataField name="Debit               " fld="7" baseField="0" baseItem="0" numFmtId="4"/>
    <dataField name="Credit               " fld="8" baseField="0" baseItem="0"/>
    <dataField name="Balance          " fld="9" baseField="0" baseItem="0" numFmtId="4"/>
    <dataField name=" Available %" fld="10" baseField="0" baseItem="0" numFmtId="10"/>
    <dataField name=" Used %" fld="11" baseField="0" baseItem="0" numFmtId="10"/>
  </dataFields>
  <formats count="33">
    <format dxfId="64">
      <pivotArea type="all" dataOnly="0" outline="0" fieldPosition="0"/>
    </format>
    <format dxfId="63">
      <pivotArea outline="0" collapsedLevelsAreSubtotals="1" fieldPosition="0">
        <references count="1">
          <reference field="4294967294" count="1" selected="0">
            <x v="5"/>
          </reference>
        </references>
      </pivotArea>
    </format>
    <format dxfId="62">
      <pivotArea outline="0" collapsedLevelsAreSubtotals="1" fieldPosition="0">
        <references count="1">
          <reference field="4294967294" count="1" selected="0">
            <x v="4"/>
          </reference>
        </references>
      </pivotArea>
    </format>
    <format dxfId="61">
      <pivotArea type="origin" dataOnly="0" labelOnly="1" outline="0" fieldPosition="0"/>
    </format>
    <format dxfId="60">
      <pivotArea field="-2" type="button" dataOnly="0" labelOnly="1" outline="0" axis="axisCol" fieldPosition="0"/>
    </format>
    <format dxfId="59">
      <pivotArea type="topRight" dataOnly="0" labelOnly="1" outline="0" fieldPosition="0"/>
    </format>
    <format dxfId="58">
      <pivotArea field="0" type="button" dataOnly="0" labelOnly="1" outline="0" axis="axisRow" fieldPosition="0"/>
    </format>
    <format dxfId="57">
      <pivotArea dataOnly="0" labelOnly="1" outline="0" fieldPosition="0">
        <references count="1">
          <reference field="4294967294" count="5">
            <x v="1"/>
            <x v="2"/>
            <x v="3"/>
            <x v="4"/>
            <x v="5"/>
          </reference>
        </references>
      </pivotArea>
    </format>
    <format dxfId="56">
      <pivotArea type="origin" dataOnly="0" labelOnly="1" outline="0" fieldPosition="0"/>
    </format>
    <format dxfId="55">
      <pivotArea field="-2" type="button" dataOnly="0" labelOnly="1" outline="0" axis="axisCol" fieldPosition="0"/>
    </format>
    <format dxfId="54">
      <pivotArea type="topRight" dataOnly="0" labelOnly="1" outline="0" fieldPosition="0"/>
    </format>
    <format dxfId="53">
      <pivotArea field="0" type="button" dataOnly="0" labelOnly="1" outline="0" axis="axisRow" fieldPosition="0"/>
    </format>
    <format dxfId="52">
      <pivotArea dataOnly="0" labelOnly="1" outline="0" fieldPosition="0">
        <references count="1">
          <reference field="4294967294" count="5">
            <x v="1"/>
            <x v="2"/>
            <x v="3"/>
            <x v="4"/>
            <x v="5"/>
          </reference>
        </references>
      </pivotArea>
    </format>
    <format dxfId="51">
      <pivotArea type="all" dataOnly="0" outline="0" fieldPosition="0"/>
    </format>
    <format dxfId="50">
      <pivotArea outline="0" collapsedLevelsAreSubtotals="1" fieldPosition="0"/>
    </format>
    <format dxfId="49">
      <pivotArea type="origin" dataOnly="0" labelOnly="1" outline="0" fieldPosition="0"/>
    </format>
    <format dxfId="48">
      <pivotArea field="-2" type="button" dataOnly="0" labelOnly="1" outline="0" axis="axisCol" fieldPosition="0"/>
    </format>
    <format dxfId="47">
      <pivotArea type="topRight" dataOnly="0" labelOnly="1" outline="0" fieldPosition="0"/>
    </format>
    <format dxfId="46">
      <pivotArea field="0" type="button" dataOnly="0" labelOnly="1" outline="0" axis="axisRow" fieldPosition="0"/>
    </format>
    <format dxfId="45">
      <pivotArea dataOnly="0" labelOnly="1" fieldPosition="0">
        <references count="1">
          <reference field="0" count="0"/>
        </references>
      </pivotArea>
    </format>
    <format dxfId="44">
      <pivotArea dataOnly="0" labelOnly="1" outline="0" fieldPosition="0">
        <references count="1">
          <reference field="4294967294" count="5">
            <x v="1"/>
            <x v="2"/>
            <x v="3"/>
            <x v="4"/>
            <x v="5"/>
          </reference>
        </references>
      </pivotArea>
    </format>
    <format dxfId="43">
      <pivotArea type="all" dataOnly="0" outline="0" fieldPosition="0"/>
    </format>
    <format dxfId="42">
      <pivotArea outline="0" collapsedLevelsAreSubtotals="1" fieldPosition="0"/>
    </format>
    <format dxfId="41">
      <pivotArea type="origin" dataOnly="0" labelOnly="1" outline="0" fieldPosition="0"/>
    </format>
    <format dxfId="40">
      <pivotArea field="-2" type="button" dataOnly="0" labelOnly="1" outline="0" axis="axisCol" fieldPosition="0"/>
    </format>
    <format dxfId="39">
      <pivotArea type="topRight" dataOnly="0" labelOnly="1" outline="0" fieldPosition="0"/>
    </format>
    <format dxfId="38">
      <pivotArea field="0" type="button" dataOnly="0" labelOnly="1" outline="0" axis="axisRow" fieldPosition="0"/>
    </format>
    <format dxfId="37">
      <pivotArea dataOnly="0" labelOnly="1" fieldPosition="0">
        <references count="1">
          <reference field="0" count="0"/>
        </references>
      </pivotArea>
    </format>
    <format dxfId="36">
      <pivotArea dataOnly="0" labelOnly="1" fieldPosition="0">
        <references count="2">
          <reference field="0" count="1" selected="0">
            <x v="0"/>
          </reference>
          <reference field="1" count="0"/>
        </references>
      </pivotArea>
    </format>
    <format dxfId="35">
      <pivotArea dataOnly="0" labelOnly="1" fieldPosition="0">
        <references count="2">
          <reference field="0" count="1" selected="0">
            <x v="1"/>
          </reference>
          <reference field="1" count="1">
            <x v="2"/>
          </reference>
        </references>
      </pivotArea>
    </format>
    <format dxfId="34">
      <pivotArea dataOnly="0" labelOnly="1" fieldPosition="0">
        <references count="2">
          <reference field="0" count="1" selected="0">
            <x v="2"/>
          </reference>
          <reference field="1" count="1">
            <x v="2"/>
          </reference>
        </references>
      </pivotArea>
    </format>
    <format dxfId="33">
      <pivotArea dataOnly="0" labelOnly="1" outline="0" fieldPosition="0">
        <references count="1">
          <reference field="4294967294" count="5">
            <x v="1"/>
            <x v="2"/>
            <x v="3"/>
            <x v="4"/>
            <x v="5"/>
          </reference>
        </references>
      </pivotArea>
    </format>
    <format dxfId="32">
      <pivotArea outline="0" fieldPosition="0">
        <references count="1">
          <reference field="4294967294" count="1">
            <x v="1"/>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6A1B48A-FB65-414A-ACD9-94A74F1B8EC9}" name="PivotTable1" cacheId="2" applyNumberFormats="0" applyBorderFormats="0" applyFontFormats="0" applyPatternFormats="0" applyAlignmentFormats="0" applyWidthHeightFormats="1" dataCaption="Values" tag="P4315" updatedVersion="7" minRefreshableVersion="3" showCalcMbrs="0" useAutoFormatting="1" rowGrandTotals="0" colGrandTotals="0" itemPrintTitles="1" createdVersion="3" indent="0" outline="1" outlineData="1" multipleFieldFilters="0" rowHeaderCaption="Companies" colHeaderCaption="Values">
  <location ref="D12:J30" firstHeaderRow="1" firstDataRow="2" firstDataCol="1"/>
  <pivotFields count="11">
    <pivotField axis="axisRow" showAll="0">
      <items count="4">
        <item x="2"/>
        <item x="0"/>
        <item x="1"/>
        <item t="default"/>
      </items>
    </pivotField>
    <pivotField axis="axisRow" showAll="0">
      <items count="4">
        <item x="0"/>
        <item x="1"/>
        <item x="2"/>
        <item t="default"/>
      </items>
    </pivotField>
    <pivotField axis="axisRow" showAll="0">
      <items count="10">
        <item x="1"/>
        <item x="2"/>
        <item x="0"/>
        <item x="3"/>
        <item x="4"/>
        <item x="5"/>
        <item x="6"/>
        <item x="7"/>
        <item x="8"/>
        <item t="default"/>
      </items>
    </pivotField>
    <pivotField name="Balance Date" axis="axisCol"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items count="3">
        <item h="1" x="1"/>
        <item x="0"/>
        <item t="default"/>
      </items>
    </pivotField>
    <pivotField showAll="0">
      <items count="4">
        <item x="0"/>
        <item x="1"/>
        <item x="2"/>
        <item t="default"/>
      </items>
    </pivotField>
    <pivotField showAll="0"/>
    <pivotField showAll="0"/>
    <pivotField showAll="0"/>
    <pivotField dataField="1" showAll="0"/>
    <pivotField showAll="0">
      <items count="15">
        <item sd="0" x="0"/>
        <item sd="0" x="1"/>
        <item sd="0" x="2"/>
        <item sd="0" x="3"/>
        <item sd="0" x="4"/>
        <item sd="0" x="5"/>
        <item sd="0" x="6"/>
        <item sd="0" x="7"/>
        <item sd="0" x="8"/>
        <item sd="0" x="9"/>
        <item sd="0" x="10"/>
        <item sd="0" x="11"/>
        <item sd="0" x="12"/>
        <item sd="0" x="13"/>
        <item t="default"/>
      </items>
    </pivotField>
  </pivotFields>
  <rowFields count="3">
    <field x="0"/>
    <field x="1"/>
    <field x="2"/>
  </rowFields>
  <rowItems count="17">
    <i>
      <x/>
    </i>
    <i r="1">
      <x v="2"/>
    </i>
    <i r="2">
      <x v="5"/>
    </i>
    <i>
      <x v="1"/>
    </i>
    <i r="1">
      <x/>
    </i>
    <i r="2">
      <x/>
    </i>
    <i r="2">
      <x v="1"/>
    </i>
    <i r="2">
      <x v="2"/>
    </i>
    <i r="1">
      <x v="1"/>
    </i>
    <i r="2">
      <x v="3"/>
    </i>
    <i r="1">
      <x v="2"/>
    </i>
    <i r="2">
      <x v="6"/>
    </i>
    <i r="2">
      <x v="7"/>
    </i>
    <i r="2">
      <x v="8"/>
    </i>
    <i>
      <x v="2"/>
    </i>
    <i r="1">
      <x v="2"/>
    </i>
    <i r="2">
      <x v="4"/>
    </i>
  </rowItems>
  <colFields count="1">
    <field x="3"/>
  </colFields>
  <colItems count="6">
    <i>
      <x v="213"/>
    </i>
    <i>
      <x v="214"/>
    </i>
    <i>
      <x v="215"/>
    </i>
    <i>
      <x v="216"/>
    </i>
    <i>
      <x v="217"/>
    </i>
    <i>
      <x v="218"/>
    </i>
  </colItems>
  <dataFields count="1">
    <dataField name="Daily Balance" fld="9" baseField="0" baseItem="0" numFmtId="4"/>
  </dataFields>
  <formats count="32">
    <format dxfId="31">
      <pivotArea type="all" dataOnly="0" outline="0" fieldPosition="0"/>
    </format>
    <format dxfId="30">
      <pivotArea outline="0" collapsedLevelsAreSubtotals="1" fieldPosition="0"/>
    </format>
    <format dxfId="29">
      <pivotArea type="origin" dataOnly="0" labelOnly="1" outline="0" fieldPosition="0"/>
    </format>
    <format dxfId="28">
      <pivotArea field="3" type="button" dataOnly="0" labelOnly="1" outline="0" axis="axisCol" fieldPosition="0"/>
    </format>
    <format dxfId="27">
      <pivotArea type="topRight" dataOnly="0" labelOnly="1" outline="0" fieldPosition="0"/>
    </format>
    <format dxfId="26">
      <pivotArea field="0" type="button" dataOnly="0" labelOnly="1" outline="0" axis="axisRow" fieldPosition="0"/>
    </format>
    <format dxfId="25">
      <pivotArea dataOnly="0" labelOnly="1" fieldPosition="0">
        <references count="1">
          <reference field="0" count="0"/>
        </references>
      </pivotArea>
    </format>
    <format dxfId="24">
      <pivotArea dataOnly="0" labelOnly="1" fieldPosition="0">
        <references count="2">
          <reference field="0" count="1" selected="0">
            <x v="0"/>
          </reference>
          <reference field="1" count="1">
            <x v="2"/>
          </reference>
        </references>
      </pivotArea>
    </format>
    <format dxfId="23">
      <pivotArea dataOnly="0" labelOnly="1" fieldPosition="0">
        <references count="2">
          <reference field="0" count="1" selected="0">
            <x v="1"/>
          </reference>
          <reference field="1" count="0"/>
        </references>
      </pivotArea>
    </format>
    <format dxfId="22">
      <pivotArea dataOnly="0" labelOnly="1" fieldPosition="0">
        <references count="2">
          <reference field="0" count="1" selected="0">
            <x v="2"/>
          </reference>
          <reference field="1" count="1">
            <x v="2"/>
          </reference>
        </references>
      </pivotArea>
    </format>
    <format dxfId="21">
      <pivotArea dataOnly="0" labelOnly="1" fieldPosition="0">
        <references count="1">
          <reference field="3" count="6">
            <x v="213"/>
            <x v="214"/>
            <x v="215"/>
            <x v="216"/>
            <x v="217"/>
            <x v="218"/>
          </reference>
        </references>
      </pivotArea>
    </format>
    <format dxfId="20">
      <pivotArea type="all" dataOnly="0" outline="0" fieldPosition="0"/>
    </format>
    <format dxfId="19">
      <pivotArea outline="0" collapsedLevelsAreSubtotals="1" fieldPosition="0"/>
    </format>
    <format dxfId="18">
      <pivotArea dataOnly="0" labelOnly="1" fieldPosition="0">
        <references count="1">
          <reference field="0" count="0"/>
        </references>
      </pivotArea>
    </format>
    <format dxfId="17">
      <pivotArea dataOnly="0" labelOnly="1" fieldPosition="0">
        <references count="2">
          <reference field="0" count="1" selected="0">
            <x v="0"/>
          </reference>
          <reference field="1" count="1">
            <x v="2"/>
          </reference>
        </references>
      </pivotArea>
    </format>
    <format dxfId="16">
      <pivotArea dataOnly="0" labelOnly="1" fieldPosition="0">
        <references count="2">
          <reference field="0" count="1" selected="0">
            <x v="1"/>
          </reference>
          <reference field="1" count="0"/>
        </references>
      </pivotArea>
    </format>
    <format dxfId="15">
      <pivotArea dataOnly="0" labelOnly="1" fieldPosition="0">
        <references count="2">
          <reference field="0" count="1" selected="0">
            <x v="2"/>
          </reference>
          <reference field="1" count="1">
            <x v="2"/>
          </reference>
        </references>
      </pivotArea>
    </format>
    <format dxfId="14">
      <pivotArea dataOnly="0" labelOnly="1" fieldPosition="0">
        <references count="3">
          <reference field="0" count="1" selected="0">
            <x v="0"/>
          </reference>
          <reference field="1" count="1" selected="0">
            <x v="2"/>
          </reference>
          <reference field="2" count="1">
            <x v="5"/>
          </reference>
        </references>
      </pivotArea>
    </format>
    <format dxfId="13">
      <pivotArea dataOnly="0" labelOnly="1" fieldPosition="0">
        <references count="3">
          <reference field="0" count="1" selected="0">
            <x v="1"/>
          </reference>
          <reference field="1" count="1" selected="0">
            <x v="0"/>
          </reference>
          <reference field="2" count="3">
            <x v="0"/>
            <x v="1"/>
            <x v="2"/>
          </reference>
        </references>
      </pivotArea>
    </format>
    <format dxfId="12">
      <pivotArea dataOnly="0" labelOnly="1" fieldPosition="0">
        <references count="3">
          <reference field="0" count="1" selected="0">
            <x v="1"/>
          </reference>
          <reference field="1" count="1" selected="0">
            <x v="1"/>
          </reference>
          <reference field="2" count="1">
            <x v="3"/>
          </reference>
        </references>
      </pivotArea>
    </format>
    <format dxfId="11">
      <pivotArea dataOnly="0" labelOnly="1" fieldPosition="0">
        <references count="3">
          <reference field="0" count="1" selected="0">
            <x v="1"/>
          </reference>
          <reference field="1" count="1" selected="0">
            <x v="2"/>
          </reference>
          <reference field="2" count="3">
            <x v="6"/>
            <x v="7"/>
            <x v="8"/>
          </reference>
        </references>
      </pivotArea>
    </format>
    <format dxfId="10">
      <pivotArea dataOnly="0" labelOnly="1" fieldPosition="0">
        <references count="3">
          <reference field="0" count="1" selected="0">
            <x v="2"/>
          </reference>
          <reference field="1" count="1" selected="0">
            <x v="2"/>
          </reference>
          <reference field="2" count="1">
            <x v="4"/>
          </reference>
        </references>
      </pivotArea>
    </format>
    <format dxfId="9">
      <pivotArea type="origin" dataOnly="0" labelOnly="1" outline="0" fieldPosition="0"/>
    </format>
    <format dxfId="8">
      <pivotArea field="3" type="button" dataOnly="0" labelOnly="1" outline="0" axis="axisCol" fieldPosition="0"/>
    </format>
    <format dxfId="7">
      <pivotArea type="topRight" dataOnly="0" labelOnly="1" outline="0" fieldPosition="0"/>
    </format>
    <format dxfId="6">
      <pivotArea field="0" type="button" dataOnly="0" labelOnly="1" outline="0" axis="axisRow" fieldPosition="0"/>
    </format>
    <format dxfId="5">
      <pivotArea dataOnly="0" labelOnly="1" fieldPosition="0">
        <references count="1">
          <reference field="3" count="6">
            <x v="213"/>
            <x v="214"/>
            <x v="215"/>
            <x v="216"/>
            <x v="217"/>
            <x v="218"/>
          </reference>
        </references>
      </pivotArea>
    </format>
    <format dxfId="4">
      <pivotArea type="origin" dataOnly="0" labelOnly="1" outline="0" fieldPosition="0"/>
    </format>
    <format dxfId="3">
      <pivotArea field="3" type="button" dataOnly="0" labelOnly="1" outline="0" axis="axisCol" fieldPosition="0"/>
    </format>
    <format dxfId="2">
      <pivotArea type="topRight" dataOnly="0" labelOnly="1" outline="0" fieldPosition="0"/>
    </format>
    <format dxfId="1">
      <pivotArea field="0" type="button" dataOnly="0" labelOnly="1" outline="0" axis="axisRow" fieldPosition="0"/>
    </format>
    <format dxfId="0">
      <pivotArea dataOnly="0" labelOnly="1" fieldPosition="0">
        <references count="1">
          <reference field="3" count="6">
            <x v="213"/>
            <x v="214"/>
            <x v="215"/>
            <x v="216"/>
            <x v="217"/>
            <x v="218"/>
          </reference>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Type" xr10:uid="{9396BF62-865F-4BBB-BFF9-AC8628BFDDB7}" sourceName="Date Type">
  <pivotTables>
    <pivotTable tabId="1" name="PivotTable2"/>
    <pivotTable tabId="7" name="PivotTable2"/>
    <pivotTable tabId="12" name="PivotTable2"/>
  </pivotTables>
  <data>
    <tabular pivotCacheId="424395574">
      <items count="2">
        <i x="1" s="1"/>
        <i x="0"/>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D7672466-B6C2-4825-ABCD-9D3AB456413D}" sourceName="Status">
  <pivotTables>
    <pivotTable tabId="1" name="PivotTable2"/>
    <pivotTable tabId="7" name="PivotTable2"/>
    <pivotTable tabId="12" name="PivotTable2"/>
  </pivotTables>
  <data>
    <tabular pivotCacheId="424395574">
      <items count="3">
        <i x="0" s="1"/>
        <i x="1" s="1"/>
        <i x="2"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Type2" xr10:uid="{5A96807A-1074-413C-BA22-05445CDC9CDA}" sourceName="Date Type">
  <pivotTables>
    <pivotTable tabId="9" name="PivotTable3"/>
  </pivotTables>
  <data>
    <tabular pivotCacheId="2071404047">
      <items count="2">
        <i x="1"/>
        <i x="0"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Type3" xr10:uid="{590EB64E-D34D-4ACC-8EF5-379CF5311DBD}" sourceName="Date Type">
  <pivotTables>
    <pivotTable tabId="14" name="PivotTable1"/>
  </pivotTables>
  <data>
    <tabular pivotCacheId="634329488">
      <items count="2">
        <i x="1"/>
        <i x="0"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2" xr10:uid="{7486EFD6-99AD-47C6-A545-AF622EC6157F}" sourceName="Status">
  <pivotTables>
    <pivotTable tabId="14" name="PivotTable1"/>
  </pivotTables>
  <data>
    <tabular pivotCacheId="634329488">
      <items count="3">
        <i x="0" s="1"/>
        <i x="1" s="1"/>
        <i x="2" s="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1" xr10:uid="{BDB9865A-2D97-4277-AA0F-ED9C3A9F5220}" sourceName="Status">
  <pivotTables>
    <pivotTable tabId="9" name="PivotTable3"/>
  </pivotTables>
  <data>
    <tabular pivotCacheId="2071404047">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xr10:uid="{9347650B-DED9-43B4-A1B3-58520A878033}" cache="Slicer_Date_Type" caption="Date Type" rowHeight="241300"/>
  <slicer name="Status" xr10:uid="{A8A2C084-8A9C-421D-AFE4-46C3689CFA04}" cache="Slicer_Status" caption="Status"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1" xr10:uid="{58587667-2187-4A70-A136-DB2410F1B734}" cache="Slicer_Date_Type" caption="Date Type" rowHeight="241300"/>
  <slicer name="Status 1" xr10:uid="{6B1C21AF-0655-4DC2-BAA0-DA975681604A}" cache="Slicer_Status" caption="Status"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2" xr10:uid="{7969FAD8-1624-4CD1-81B6-A31B1C0C6E22}" cache="Slicer_Date_Type2" caption="Date Type" rowHeight="241300"/>
  <slicer name="Status 4" xr10:uid="{8F800B57-E5A6-4F8D-BE8F-0D83A3C0ECC3}" cache="Slicer_Status1" caption="Status"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3" xr10:uid="{B862B088-3B6F-4537-AA84-7F56B5442309}" cache="Slicer_Date_Type" caption="Date Type" rowHeight="241300"/>
  <slicer name="Status 2" xr10:uid="{C77CC8E3-EA85-492C-905C-59AB630F284A}" cache="Slicer_Status" caption="Status" rowHeight="24130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4" xr10:uid="{BB05B960-9D7B-4797-B052-E37D1D246544}" cache="Slicer_Date_Type3" caption="Date Type" rowHeight="241300"/>
  <slicer name="Status 3" xr10:uid="{B86DDD7E-5B02-4A2E-B614-A98B882DCC25}" cache="Slicer_Status2" caption="Status"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E1BFBAF-D480-4FC8-A049-A6E65CAA1AB5}" name="Table1" displayName="Table1" ref="B13:C36" totalsRowShown="0" headerRowDxfId="68" dataDxfId="67">
  <autoFilter ref="B13:C36" xr:uid="{C94208BB-EB7B-42ED-A208-6E511CA75164}"/>
  <tableColumns count="2">
    <tableColumn id="1" xr3:uid="{2535BD93-C8A3-4028-BAE1-6AC94186AE07}" name="Bank Name" dataDxfId="66">
      <calculatedColumnFormula>IF(U7="","",U7)</calculatedColumnFormula>
    </tableColumn>
    <tableColumn id="2" xr3:uid="{D808EA9F-82F6-4156-8722-384BCEA4143A}" name="Average Balance" dataDxfId="65">
      <calculatedColumnFormula>IF(V7="","",V7 / $G$6)</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table" Target="../tables/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4.xml"/><Relationship Id="rId4" Type="http://schemas.microsoft.com/office/2007/relationships/slicer" Target="../slicers/slicer4.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5.xml"/><Relationship Id="rId4" Type="http://schemas.microsoft.com/office/2007/relationships/slicer" Target="../slicers/slicer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443F7-9104-4645-B849-436C7101A1DF}">
  <dimension ref="A1:F2"/>
  <sheetViews>
    <sheetView workbookViewId="0"/>
  </sheetViews>
  <sheetFormatPr defaultRowHeight="15" x14ac:dyDescent="0.25"/>
  <cols>
    <col min="1" max="16384" width="9.140625" style="1"/>
  </cols>
  <sheetData>
    <row r="1" spans="1:6" x14ac:dyDescent="0.25">
      <c r="A1" s="1" t="s">
        <v>5</v>
      </c>
      <c r="B1" s="1" t="s">
        <v>6</v>
      </c>
      <c r="C1" s="1" t="s">
        <v>7</v>
      </c>
      <c r="D1" s="1" t="s">
        <v>8</v>
      </c>
      <c r="E1" s="1" t="s">
        <v>9</v>
      </c>
      <c r="F1" s="1" t="s">
        <v>10</v>
      </c>
    </row>
    <row r="2" spans="1:6" x14ac:dyDescent="0.25">
      <c r="A2" s="1" t="s">
        <v>11</v>
      </c>
    </row>
  </sheetData>
  <pageMargins left="0.7" right="0.7" top="0.75" bottom="0.75" header="0.3" footer="0.3"/>
  <customProperties>
    <customPr name="Result"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5A974-F6FC-46C6-A680-61345A455952}">
  <dimension ref="A1:B4"/>
  <sheetViews>
    <sheetView workbookViewId="0"/>
  </sheetViews>
  <sheetFormatPr defaultRowHeight="15" x14ac:dyDescent="0.25"/>
  <cols>
    <col min="1" max="16384" width="9.140625" style="1"/>
  </cols>
  <sheetData>
    <row r="1" spans="1:2" x14ac:dyDescent="0.25">
      <c r="A1" s="1" t="s">
        <v>55</v>
      </c>
      <c r="B1" s="1" t="s">
        <v>12</v>
      </c>
    </row>
    <row r="2" spans="1:2" x14ac:dyDescent="0.25">
      <c r="A2" s="1" t="s">
        <v>31</v>
      </c>
      <c r="B2" s="1" t="s">
        <v>64</v>
      </c>
    </row>
    <row r="3" spans="1:2" x14ac:dyDescent="0.25">
      <c r="A3" s="1" t="s">
        <v>36</v>
      </c>
      <c r="B3" s="1" t="s">
        <v>65</v>
      </c>
    </row>
    <row r="4" spans="1:2" x14ac:dyDescent="0.25">
      <c r="A4" s="1" t="s">
        <v>45</v>
      </c>
      <c r="B4" s="1" t="s">
        <v>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D945B-A6F2-4887-86FD-DB634E6025B2}">
  <dimension ref="B1:L20"/>
  <sheetViews>
    <sheetView showGridLines="0" workbookViewId="0">
      <selection activeCell="E9" sqref="E9"/>
    </sheetView>
  </sheetViews>
  <sheetFormatPr defaultRowHeight="15" x14ac:dyDescent="0.25"/>
  <cols>
    <col min="1" max="1" width="4.140625" style="17" customWidth="1"/>
    <col min="2" max="2" width="31.140625" style="17" customWidth="1"/>
    <col min="3" max="3" width="0.85546875" style="17" customWidth="1"/>
    <col min="4" max="4" width="20.42578125" style="17" bestFit="1" customWidth="1"/>
    <col min="5" max="5" width="12.7109375" style="17" bestFit="1" customWidth="1"/>
    <col min="6" max="6" width="8.140625" style="17" bestFit="1" customWidth="1"/>
    <col min="7" max="7" width="9.140625" style="17" bestFit="1" customWidth="1"/>
    <col min="8" max="8" width="0.85546875" style="17" customWidth="1"/>
    <col min="9" max="9" width="8.7109375" style="17" bestFit="1" customWidth="1"/>
    <col min="10" max="11" width="9.85546875" style="17" bestFit="1" customWidth="1"/>
    <col min="12" max="12" width="9.28515625" style="17" bestFit="1" customWidth="1"/>
    <col min="13" max="13" width="23.140625" style="17" bestFit="1" customWidth="1"/>
    <col min="14" max="14" width="22.5703125" style="17" bestFit="1" customWidth="1"/>
    <col min="15" max="16384" width="9.140625" style="17"/>
  </cols>
  <sheetData>
    <row r="1" spans="2:12" s="4" customFormat="1" ht="15" customHeight="1" x14ac:dyDescent="0.25">
      <c r="B1" s="3"/>
      <c r="E1" s="73" t="s">
        <v>40</v>
      </c>
      <c r="F1" s="73"/>
      <c r="G1" s="73"/>
      <c r="H1" s="7"/>
      <c r="I1" s="7"/>
    </row>
    <row r="2" spans="2:12" s="4" customFormat="1" ht="15" customHeight="1" x14ac:dyDescent="0.35">
      <c r="E2" s="73"/>
      <c r="F2" s="73"/>
      <c r="G2" s="73"/>
      <c r="H2" s="7"/>
      <c r="I2" s="7"/>
      <c r="J2" s="6"/>
      <c r="L2" s="2"/>
    </row>
    <row r="3" spans="2:12" s="4" customFormat="1" ht="15" customHeight="1" x14ac:dyDescent="0.25">
      <c r="E3" s="73"/>
      <c r="F3" s="73"/>
      <c r="G3" s="73"/>
      <c r="H3" s="7"/>
      <c r="I3" s="7"/>
    </row>
    <row r="4" spans="2:12" s="16" customFormat="1" x14ac:dyDescent="0.25">
      <c r="B4" s="34"/>
      <c r="C4" s="34"/>
      <c r="D4" s="34"/>
      <c r="E4" s="34"/>
      <c r="F4" s="34"/>
      <c r="G4" s="34"/>
      <c r="H4" s="34"/>
      <c r="I4" s="34"/>
      <c r="J4" s="34"/>
    </row>
    <row r="5" spans="2:12" ht="3.75" customHeight="1" x14ac:dyDescent="0.25">
      <c r="B5" s="18"/>
      <c r="C5" s="18"/>
      <c r="D5" s="18"/>
      <c r="E5" s="18"/>
      <c r="F5" s="18"/>
      <c r="G5" s="18"/>
      <c r="H5" s="18"/>
      <c r="I5" s="18"/>
      <c r="J5" s="18"/>
    </row>
    <row r="6" spans="2:12" x14ac:dyDescent="0.25">
      <c r="B6" s="18"/>
      <c r="C6" s="18"/>
      <c r="D6" s="62" t="s">
        <v>2</v>
      </c>
      <c r="E6" s="63">
        <v>43677</v>
      </c>
      <c r="F6" s="18"/>
      <c r="G6" s="18"/>
      <c r="H6" s="18"/>
      <c r="I6" s="18"/>
      <c r="J6" s="35"/>
    </row>
    <row r="7" spans="2:12" x14ac:dyDescent="0.25">
      <c r="B7" s="18"/>
      <c r="C7" s="18"/>
      <c r="D7" s="66" t="s">
        <v>0</v>
      </c>
      <c r="E7" s="69" t="s">
        <v>3</v>
      </c>
      <c r="F7" s="18"/>
      <c r="G7" s="18"/>
      <c r="H7" s="18"/>
      <c r="I7" s="18"/>
    </row>
    <row r="8" spans="2:12" x14ac:dyDescent="0.25">
      <c r="B8" s="18"/>
      <c r="C8" s="18"/>
      <c r="D8" s="66" t="s">
        <v>1</v>
      </c>
      <c r="E8" s="69" t="s">
        <v>4</v>
      </c>
      <c r="F8" s="18"/>
      <c r="G8" s="18"/>
      <c r="H8" s="18"/>
      <c r="I8" s="18"/>
    </row>
    <row r="9" spans="2:12" x14ac:dyDescent="0.25">
      <c r="B9" s="18"/>
      <c r="C9" s="18"/>
      <c r="D9" s="67" t="s">
        <v>63</v>
      </c>
      <c r="E9" s="68">
        <v>0</v>
      </c>
      <c r="F9" s="18"/>
      <c r="G9" s="18"/>
      <c r="H9" s="18"/>
      <c r="I9" s="18"/>
    </row>
    <row r="10" spans="2:12" x14ac:dyDescent="0.25">
      <c r="B10" s="18"/>
      <c r="C10" s="18"/>
      <c r="D10" s="18"/>
      <c r="E10" s="18"/>
      <c r="F10" s="18"/>
      <c r="G10" s="18"/>
      <c r="H10" s="18"/>
      <c r="I10" s="18"/>
    </row>
    <row r="11" spans="2:12" x14ac:dyDescent="0.25">
      <c r="B11" s="18"/>
      <c r="C11" s="18"/>
      <c r="D11" s="19" t="s">
        <v>32</v>
      </c>
      <c r="E11" s="19" t="s">
        <v>60</v>
      </c>
      <c r="F11" s="20"/>
      <c r="G11" s="21"/>
      <c r="H11" s="18"/>
      <c r="I11" s="18"/>
    </row>
    <row r="12" spans="2:12" x14ac:dyDescent="0.25">
      <c r="B12" s="18"/>
      <c r="C12" s="18"/>
      <c r="D12" s="19" t="s">
        <v>18</v>
      </c>
      <c r="E12" s="20" t="s">
        <v>39</v>
      </c>
      <c r="F12" s="22" t="s">
        <v>13</v>
      </c>
      <c r="G12" s="21" t="s">
        <v>14</v>
      </c>
      <c r="H12" s="18"/>
      <c r="I12" s="18"/>
    </row>
    <row r="13" spans="2:12" x14ac:dyDescent="0.25">
      <c r="B13" s="18"/>
      <c r="C13" s="18"/>
      <c r="D13" s="23" t="s">
        <v>15</v>
      </c>
      <c r="E13" s="24">
        <v>-135874.65999999997</v>
      </c>
      <c r="F13" s="25">
        <v>1200</v>
      </c>
      <c r="G13" s="26">
        <v>18810.149999999892</v>
      </c>
      <c r="H13" s="18"/>
      <c r="I13" s="18"/>
    </row>
    <row r="14" spans="2:12" x14ac:dyDescent="0.25">
      <c r="B14" s="18"/>
      <c r="C14" s="18"/>
      <c r="D14" s="27" t="s">
        <v>16</v>
      </c>
      <c r="E14" s="28"/>
      <c r="F14" s="29"/>
      <c r="G14" s="30">
        <v>-5211.3300000000163</v>
      </c>
      <c r="H14" s="18"/>
      <c r="I14" s="18"/>
    </row>
    <row r="15" spans="2:12" x14ac:dyDescent="0.25">
      <c r="B15" s="18"/>
      <c r="C15" s="18"/>
      <c r="D15" s="61" t="s">
        <v>17</v>
      </c>
      <c r="E15" s="31"/>
      <c r="F15" s="32"/>
      <c r="G15" s="33">
        <v>12132.12</v>
      </c>
      <c r="H15" s="18"/>
      <c r="I15" s="18"/>
    </row>
    <row r="16" spans="2:12" ht="3.75" customHeight="1" x14ac:dyDescent="0.25">
      <c r="B16" s="18"/>
      <c r="C16" s="18"/>
      <c r="D16" s="18"/>
      <c r="E16" s="18"/>
      <c r="F16" s="18"/>
      <c r="G16" s="18"/>
      <c r="H16" s="18"/>
      <c r="I16" s="18"/>
    </row>
    <row r="17" spans="3:10" x14ac:dyDescent="0.25">
      <c r="C17" s="18"/>
      <c r="D17" s="18"/>
      <c r="E17" s="18"/>
      <c r="F17" s="18"/>
      <c r="G17" s="18"/>
      <c r="H17" s="18"/>
      <c r="I17" s="18"/>
      <c r="J17" s="18"/>
    </row>
    <row r="18" spans="3:10" x14ac:dyDescent="0.25">
      <c r="C18" s="18"/>
      <c r="D18" s="18"/>
      <c r="E18" s="18"/>
      <c r="F18" s="18"/>
      <c r="G18" s="18"/>
      <c r="H18" s="18"/>
      <c r="I18" s="18"/>
      <c r="J18" s="18"/>
    </row>
    <row r="19" spans="3:10" x14ac:dyDescent="0.25">
      <c r="D19" s="18"/>
      <c r="E19" s="18"/>
      <c r="F19" s="18"/>
      <c r="G19" s="18"/>
      <c r="H19" s="18"/>
      <c r="I19" s="18"/>
      <c r="J19" s="18"/>
    </row>
    <row r="20" spans="3:10" x14ac:dyDescent="0.25">
      <c r="D20" s="18"/>
      <c r="E20" s="18"/>
      <c r="F20" s="18"/>
      <c r="G20" s="18"/>
      <c r="H20" s="18"/>
      <c r="I20" s="18"/>
      <c r="J20" s="18"/>
    </row>
  </sheetData>
  <mergeCells count="1">
    <mergeCell ref="E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99688-AE0C-4FB7-A41D-0373B5243FDA}">
  <dimension ref="B1:L38"/>
  <sheetViews>
    <sheetView showGridLines="0" tabSelected="1" workbookViewId="0">
      <selection activeCell="E10" sqref="E10"/>
    </sheetView>
  </sheetViews>
  <sheetFormatPr defaultRowHeight="15" x14ac:dyDescent="0.25"/>
  <cols>
    <col min="1" max="1" width="4.140625" style="17" customWidth="1"/>
    <col min="2" max="2" width="31.140625" style="17" customWidth="1"/>
    <col min="3" max="3" width="0.85546875" style="17" customWidth="1"/>
    <col min="4" max="4" width="27.5703125" style="17" customWidth="1"/>
    <col min="5" max="5" width="18.7109375" style="17" bestFit="1" customWidth="1"/>
    <col min="6" max="7" width="14.28515625" style="17" customWidth="1"/>
    <col min="8" max="8" width="11.28515625" style="17" bestFit="1" customWidth="1"/>
    <col min="9" max="9" width="20.28515625" style="17" bestFit="1" customWidth="1"/>
    <col min="10" max="10" width="0.85546875" style="17" customWidth="1"/>
    <col min="11" max="11" width="9.28515625" style="17" bestFit="1" customWidth="1"/>
    <col min="12" max="12" width="23.140625" style="17" bestFit="1" customWidth="1"/>
    <col min="13" max="13" width="22.5703125" style="17" bestFit="1" customWidth="1"/>
    <col min="14" max="16384" width="9.140625" style="17"/>
  </cols>
  <sheetData>
    <row r="1" spans="2:11" s="4" customFormat="1" ht="15" customHeight="1" x14ac:dyDescent="0.25">
      <c r="B1" s="3"/>
      <c r="E1" s="74" t="s">
        <v>41</v>
      </c>
      <c r="F1" s="74"/>
    </row>
    <row r="2" spans="2:11" s="4" customFormat="1" ht="15" customHeight="1" x14ac:dyDescent="0.35">
      <c r="E2" s="74"/>
      <c r="F2" s="74"/>
      <c r="G2" s="6"/>
      <c r="H2" s="6"/>
    </row>
    <row r="3" spans="2:11" s="4" customFormat="1" ht="15" customHeight="1" x14ac:dyDescent="0.25">
      <c r="E3" s="74"/>
      <c r="F3" s="74"/>
    </row>
    <row r="4" spans="2:11" s="16" customFormat="1" x14ac:dyDescent="0.25">
      <c r="C4" s="34"/>
      <c r="D4" s="34"/>
      <c r="E4" s="34"/>
      <c r="F4" s="34"/>
      <c r="G4" s="34"/>
      <c r="H4" s="34"/>
      <c r="I4" s="34"/>
      <c r="J4" s="34"/>
      <c r="K4" s="34"/>
    </row>
    <row r="5" spans="2:11" s="16" customFormat="1" ht="4.5" customHeight="1" x14ac:dyDescent="0.25">
      <c r="B5" s="34"/>
      <c r="C5" s="34"/>
      <c r="D5" s="34"/>
      <c r="E5" s="34"/>
      <c r="F5" s="34"/>
      <c r="G5" s="34"/>
      <c r="H5" s="34"/>
      <c r="I5" s="34"/>
      <c r="J5" s="34"/>
      <c r="K5" s="34"/>
    </row>
    <row r="6" spans="2:11" x14ac:dyDescent="0.25">
      <c r="B6" s="18"/>
      <c r="C6" s="18"/>
      <c r="D6" s="62" t="str">
        <f>'Company Balances'!D6</f>
        <v>Report Date</v>
      </c>
      <c r="E6" s="63">
        <f>'Company Balances'!$E$6</f>
        <v>43677</v>
      </c>
      <c r="F6" s="18"/>
      <c r="G6" s="18"/>
      <c r="H6" s="18"/>
      <c r="I6" s="35"/>
      <c r="J6" s="18"/>
      <c r="K6" s="18"/>
    </row>
    <row r="7" spans="2:11" x14ac:dyDescent="0.25">
      <c r="B7" s="18"/>
      <c r="C7" s="18"/>
      <c r="D7" s="64" t="str">
        <f>'Company Balances'!D7</f>
        <v>Conversion Currency</v>
      </c>
      <c r="E7" s="65" t="str">
        <f>'Company Balances'!$E$7</f>
        <v>EUR</v>
      </c>
      <c r="F7" s="18"/>
      <c r="G7" s="18"/>
      <c r="H7" s="18"/>
      <c r="I7" s="18"/>
      <c r="J7" s="18"/>
      <c r="K7" s="18"/>
    </row>
    <row r="8" spans="2:11" x14ac:dyDescent="0.25">
      <c r="B8" s="18"/>
      <c r="C8" s="18"/>
      <c r="D8" s="66" t="str">
        <f>'Company Balances'!D8</f>
        <v>Quotation Place</v>
      </c>
      <c r="E8" s="65" t="str">
        <f>'Company Balances'!$E$8</f>
        <v>PARIS</v>
      </c>
      <c r="F8" s="18"/>
      <c r="G8" s="18"/>
      <c r="H8" s="18"/>
      <c r="I8" s="18"/>
      <c r="J8" s="18"/>
      <c r="K8" s="18"/>
    </row>
    <row r="9" spans="2:11" x14ac:dyDescent="0.25">
      <c r="B9" s="18"/>
      <c r="C9" s="18"/>
      <c r="D9" s="67" t="s">
        <v>63</v>
      </c>
      <c r="E9" s="68">
        <f>'Company Balances'!$E$9</f>
        <v>0</v>
      </c>
      <c r="F9" s="18"/>
      <c r="G9" s="18"/>
      <c r="H9" s="18"/>
      <c r="I9" s="18"/>
      <c r="J9" s="18"/>
      <c r="K9" s="18"/>
    </row>
    <row r="10" spans="2:11" x14ac:dyDescent="0.25">
      <c r="B10" s="18"/>
      <c r="C10" s="18"/>
      <c r="D10" s="18"/>
      <c r="E10" s="18"/>
      <c r="F10" s="18"/>
      <c r="G10" s="18"/>
      <c r="H10" s="18"/>
      <c r="I10" s="18"/>
      <c r="J10" s="18"/>
      <c r="K10" s="18"/>
    </row>
    <row r="11" spans="2:11" x14ac:dyDescent="0.25">
      <c r="B11" s="18"/>
      <c r="C11" s="18"/>
      <c r="D11" s="19"/>
      <c r="E11" s="19" t="s">
        <v>19</v>
      </c>
      <c r="F11" s="20"/>
      <c r="G11" s="22"/>
      <c r="H11" s="22"/>
      <c r="I11" s="21"/>
      <c r="J11" s="18"/>
      <c r="K11" s="18"/>
    </row>
    <row r="12" spans="2:11" x14ac:dyDescent="0.25">
      <c r="B12" s="18"/>
      <c r="C12" s="18"/>
      <c r="D12" s="19" t="s">
        <v>18</v>
      </c>
      <c r="E12" s="29" t="s">
        <v>61</v>
      </c>
      <c r="F12" s="20" t="s">
        <v>20</v>
      </c>
      <c r="G12" s="22" t="s">
        <v>21</v>
      </c>
      <c r="H12" s="21" t="s">
        <v>32</v>
      </c>
      <c r="I12" s="30" t="s">
        <v>62</v>
      </c>
      <c r="J12" s="18"/>
      <c r="K12" s="18"/>
    </row>
    <row r="13" spans="2:11" x14ac:dyDescent="0.25">
      <c r="B13" s="18"/>
      <c r="C13" s="18"/>
      <c r="D13" s="36" t="s">
        <v>39</v>
      </c>
      <c r="E13" s="24">
        <v>0</v>
      </c>
      <c r="F13" s="25">
        <v>0</v>
      </c>
      <c r="G13" s="25">
        <v>0</v>
      </c>
      <c r="H13" s="25">
        <v>-135874.65999999997</v>
      </c>
      <c r="I13" s="26">
        <v>-135874.65999999997</v>
      </c>
      <c r="J13" s="18"/>
      <c r="K13" s="18"/>
    </row>
    <row r="14" spans="2:11" x14ac:dyDescent="0.25">
      <c r="B14" s="18"/>
      <c r="C14" s="18"/>
      <c r="D14" s="37" t="s">
        <v>15</v>
      </c>
      <c r="E14" s="28">
        <v>0</v>
      </c>
      <c r="F14" s="29">
        <v>0</v>
      </c>
      <c r="G14" s="29">
        <v>0</v>
      </c>
      <c r="H14" s="29">
        <v>-135874.65999999997</v>
      </c>
      <c r="I14" s="30">
        <v>-135874.65999999997</v>
      </c>
      <c r="J14" s="18"/>
      <c r="K14" s="18"/>
    </row>
    <row r="15" spans="2:11" x14ac:dyDescent="0.25">
      <c r="B15" s="18"/>
      <c r="C15" s="18"/>
      <c r="D15" s="38" t="s">
        <v>24</v>
      </c>
      <c r="E15" s="28">
        <v>0</v>
      </c>
      <c r="F15" s="29">
        <v>0</v>
      </c>
      <c r="G15" s="29">
        <v>0</v>
      </c>
      <c r="H15" s="29">
        <v>5310.2</v>
      </c>
      <c r="I15" s="30">
        <v>5310.2</v>
      </c>
      <c r="J15" s="18"/>
      <c r="K15" s="18"/>
    </row>
    <row r="16" spans="2:11" x14ac:dyDescent="0.25">
      <c r="B16" s="18"/>
      <c r="C16" s="18"/>
      <c r="D16" s="38" t="s">
        <v>22</v>
      </c>
      <c r="E16" s="28">
        <v>0</v>
      </c>
      <c r="F16" s="29">
        <v>0</v>
      </c>
      <c r="G16" s="29">
        <v>0</v>
      </c>
      <c r="H16" s="29">
        <v>-148414.85999999999</v>
      </c>
      <c r="I16" s="30">
        <v>-148414.85999999999</v>
      </c>
      <c r="J16" s="18"/>
      <c r="K16" s="18"/>
    </row>
    <row r="17" spans="2:11" x14ac:dyDescent="0.25">
      <c r="B17" s="18"/>
      <c r="C17" s="18"/>
      <c r="D17" s="38" t="s">
        <v>23</v>
      </c>
      <c r="E17" s="28">
        <v>0</v>
      </c>
      <c r="F17" s="29">
        <v>0</v>
      </c>
      <c r="G17" s="29">
        <v>0</v>
      </c>
      <c r="H17" s="29">
        <v>7230</v>
      </c>
      <c r="I17" s="30">
        <v>7230</v>
      </c>
      <c r="J17" s="18"/>
      <c r="K17" s="18"/>
    </row>
    <row r="18" spans="2:11" x14ac:dyDescent="0.25">
      <c r="B18" s="18"/>
      <c r="C18" s="18"/>
      <c r="D18" s="36" t="s">
        <v>13</v>
      </c>
      <c r="E18" s="28">
        <v>0</v>
      </c>
      <c r="F18" s="29">
        <v>0</v>
      </c>
      <c r="G18" s="29">
        <v>0</v>
      </c>
      <c r="H18" s="29">
        <v>1200</v>
      </c>
      <c r="I18" s="30">
        <v>1200</v>
      </c>
      <c r="J18" s="18"/>
      <c r="K18" s="18"/>
    </row>
    <row r="19" spans="2:11" x14ac:dyDescent="0.25">
      <c r="B19" s="18"/>
      <c r="C19" s="18"/>
      <c r="D19" s="37" t="s">
        <v>15</v>
      </c>
      <c r="E19" s="28">
        <v>0</v>
      </c>
      <c r="F19" s="29">
        <v>0</v>
      </c>
      <c r="G19" s="29">
        <v>0</v>
      </c>
      <c r="H19" s="29">
        <v>1200</v>
      </c>
      <c r="I19" s="30">
        <v>1200</v>
      </c>
      <c r="J19" s="18"/>
      <c r="K19" s="18"/>
    </row>
    <row r="20" spans="2:11" x14ac:dyDescent="0.25">
      <c r="B20" s="18"/>
      <c r="C20" s="18"/>
      <c r="D20" s="38" t="s">
        <v>25</v>
      </c>
      <c r="E20" s="28">
        <v>0</v>
      </c>
      <c r="F20" s="29">
        <v>0</v>
      </c>
      <c r="G20" s="29">
        <v>0</v>
      </c>
      <c r="H20" s="29">
        <v>1200</v>
      </c>
      <c r="I20" s="30">
        <v>1200</v>
      </c>
      <c r="J20" s="18"/>
      <c r="K20" s="18"/>
    </row>
    <row r="21" spans="2:11" x14ac:dyDescent="0.25">
      <c r="B21" s="18"/>
      <c r="C21" s="18"/>
      <c r="D21" s="36" t="s">
        <v>14</v>
      </c>
      <c r="E21" s="28">
        <v>0</v>
      </c>
      <c r="F21" s="29">
        <v>0</v>
      </c>
      <c r="G21" s="29">
        <v>0</v>
      </c>
      <c r="H21" s="29">
        <v>25730.939999999871</v>
      </c>
      <c r="I21" s="30">
        <v>25730.939999999871</v>
      </c>
      <c r="J21" s="18"/>
      <c r="K21" s="18"/>
    </row>
    <row r="22" spans="2:11" x14ac:dyDescent="0.25">
      <c r="B22" s="18"/>
      <c r="C22" s="18"/>
      <c r="D22" s="37" t="s">
        <v>15</v>
      </c>
      <c r="E22" s="28">
        <v>0</v>
      </c>
      <c r="F22" s="29">
        <v>0</v>
      </c>
      <c r="G22" s="29">
        <v>0</v>
      </c>
      <c r="H22" s="29">
        <v>18810.149999999889</v>
      </c>
      <c r="I22" s="30">
        <v>18810.149999999889</v>
      </c>
      <c r="J22" s="18"/>
      <c r="K22" s="18"/>
    </row>
    <row r="23" spans="2:11" x14ac:dyDescent="0.25">
      <c r="B23" s="18"/>
      <c r="C23" s="18"/>
      <c r="D23" s="38" t="s">
        <v>28</v>
      </c>
      <c r="E23" s="28">
        <v>0</v>
      </c>
      <c r="F23" s="29">
        <v>0</v>
      </c>
      <c r="G23" s="29">
        <v>0</v>
      </c>
      <c r="H23" s="29">
        <v>-16000.850000000111</v>
      </c>
      <c r="I23" s="30">
        <v>-16000.850000000111</v>
      </c>
      <c r="J23" s="18"/>
      <c r="K23" s="18"/>
    </row>
    <row r="24" spans="2:11" x14ac:dyDescent="0.25">
      <c r="B24" s="18"/>
      <c r="C24" s="18"/>
      <c r="D24" s="38" t="s">
        <v>29</v>
      </c>
      <c r="E24" s="28">
        <v>0</v>
      </c>
      <c r="F24" s="29">
        <v>0</v>
      </c>
      <c r="G24" s="29">
        <v>0</v>
      </c>
      <c r="H24" s="29">
        <v>300</v>
      </c>
      <c r="I24" s="30">
        <v>300</v>
      </c>
      <c r="J24" s="18"/>
      <c r="K24" s="18"/>
    </row>
    <row r="25" spans="2:11" x14ac:dyDescent="0.25">
      <c r="B25" s="18"/>
      <c r="C25" s="18"/>
      <c r="D25" s="38" t="s">
        <v>30</v>
      </c>
      <c r="E25" s="28">
        <v>0</v>
      </c>
      <c r="F25" s="29">
        <v>0</v>
      </c>
      <c r="G25" s="29">
        <v>0</v>
      </c>
      <c r="H25" s="29">
        <v>34511</v>
      </c>
      <c r="I25" s="30">
        <v>34511</v>
      </c>
      <c r="J25" s="18"/>
      <c r="K25" s="18"/>
    </row>
    <row r="26" spans="2:11" x14ac:dyDescent="0.25">
      <c r="B26" s="18"/>
      <c r="C26" s="18"/>
      <c r="D26" s="37" t="s">
        <v>16</v>
      </c>
      <c r="E26" s="28">
        <v>0</v>
      </c>
      <c r="F26" s="29">
        <v>0</v>
      </c>
      <c r="G26" s="29">
        <v>0</v>
      </c>
      <c r="H26" s="29">
        <v>-5211.3300000000163</v>
      </c>
      <c r="I26" s="30">
        <v>-5211.3300000000163</v>
      </c>
      <c r="J26" s="18"/>
      <c r="K26" s="18"/>
    </row>
    <row r="27" spans="2:11" x14ac:dyDescent="0.25">
      <c r="B27" s="18"/>
      <c r="C27" s="18"/>
      <c r="D27" s="38" t="s">
        <v>26</v>
      </c>
      <c r="E27" s="28">
        <v>0</v>
      </c>
      <c r="F27" s="29">
        <v>0</v>
      </c>
      <c r="G27" s="29">
        <v>0</v>
      </c>
      <c r="H27" s="29">
        <v>-5211.3300000000163</v>
      </c>
      <c r="I27" s="30">
        <v>-5211.3300000000163</v>
      </c>
      <c r="J27" s="18"/>
      <c r="K27" s="18"/>
    </row>
    <row r="28" spans="2:11" x14ac:dyDescent="0.25">
      <c r="B28" s="18"/>
      <c r="C28" s="18"/>
      <c r="D28" s="37" t="s">
        <v>17</v>
      </c>
      <c r="E28" s="28">
        <v>0</v>
      </c>
      <c r="F28" s="29">
        <v>0</v>
      </c>
      <c r="G28" s="29">
        <v>0</v>
      </c>
      <c r="H28" s="29">
        <v>12132.12</v>
      </c>
      <c r="I28" s="30">
        <v>12132.12</v>
      </c>
      <c r="J28" s="18"/>
      <c r="K28" s="18"/>
    </row>
    <row r="29" spans="2:11" x14ac:dyDescent="0.25">
      <c r="B29" s="18"/>
      <c r="C29" s="18"/>
      <c r="D29" s="39" t="s">
        <v>27</v>
      </c>
      <c r="E29" s="31">
        <v>0</v>
      </c>
      <c r="F29" s="32">
        <v>0</v>
      </c>
      <c r="G29" s="32">
        <v>0</v>
      </c>
      <c r="H29" s="32">
        <v>12132.12</v>
      </c>
      <c r="I29" s="33">
        <v>12132.12</v>
      </c>
      <c r="J29" s="18"/>
      <c r="K29" s="18"/>
    </row>
    <row r="30" spans="2:11" x14ac:dyDescent="0.25">
      <c r="B30" s="18"/>
      <c r="C30" s="18"/>
      <c r="J30" s="18"/>
      <c r="K30" s="18"/>
    </row>
    <row r="31" spans="2:11" x14ac:dyDescent="0.25">
      <c r="B31" s="18"/>
      <c r="C31" s="18"/>
      <c r="J31" s="18"/>
      <c r="K31" s="18"/>
    </row>
    <row r="32" spans="2:11" x14ac:dyDescent="0.25">
      <c r="B32" s="18"/>
      <c r="C32" s="18"/>
      <c r="J32" s="18"/>
      <c r="K32" s="18"/>
    </row>
    <row r="33" spans="2:12" x14ac:dyDescent="0.25">
      <c r="B33" s="18"/>
      <c r="C33" s="18"/>
      <c r="J33" s="18"/>
      <c r="K33" s="18"/>
    </row>
    <row r="34" spans="2:12" s="16" customFormat="1" ht="6.75" customHeight="1" x14ac:dyDescent="0.25">
      <c r="B34" s="34"/>
      <c r="C34" s="34"/>
      <c r="D34" s="34"/>
      <c r="E34" s="34"/>
      <c r="F34" s="34"/>
      <c r="G34" s="34"/>
      <c r="H34" s="34"/>
      <c r="I34" s="34"/>
      <c r="J34" s="34"/>
      <c r="K34" s="34"/>
    </row>
    <row r="35" spans="2:12" x14ac:dyDescent="0.25">
      <c r="B35" s="18"/>
      <c r="C35" s="18"/>
      <c r="D35" s="18"/>
      <c r="E35" s="18"/>
      <c r="F35" s="18"/>
      <c r="G35" s="18"/>
      <c r="H35" s="18"/>
      <c r="I35" s="18"/>
      <c r="J35" s="18"/>
      <c r="K35" s="18"/>
      <c r="L35" s="18"/>
    </row>
    <row r="36" spans="2:12" x14ac:dyDescent="0.25">
      <c r="B36" s="18"/>
      <c r="C36" s="18"/>
      <c r="D36" s="18"/>
      <c r="E36" s="18"/>
      <c r="F36" s="18"/>
      <c r="G36" s="18"/>
      <c r="H36" s="18"/>
      <c r="I36" s="18"/>
      <c r="J36" s="18"/>
      <c r="K36" s="18"/>
      <c r="L36" s="18"/>
    </row>
    <row r="37" spans="2:12" x14ac:dyDescent="0.25">
      <c r="B37" s="18"/>
      <c r="C37" s="18"/>
      <c r="D37" s="18"/>
      <c r="E37" s="18"/>
      <c r="F37" s="18"/>
      <c r="G37" s="18"/>
      <c r="H37" s="18"/>
      <c r="I37" s="18"/>
      <c r="J37" s="18"/>
      <c r="K37" s="18"/>
      <c r="L37" s="18"/>
    </row>
    <row r="38" spans="2:12" x14ac:dyDescent="0.25">
      <c r="B38" s="18"/>
      <c r="C38" s="18"/>
      <c r="D38" s="18"/>
      <c r="E38" s="18"/>
      <c r="F38" s="18"/>
      <c r="G38" s="18"/>
      <c r="H38" s="18"/>
      <c r="I38" s="18"/>
      <c r="J38" s="18"/>
      <c r="K38" s="18"/>
      <c r="L38" s="18"/>
    </row>
  </sheetData>
  <mergeCells count="1">
    <mergeCell ref="E1:F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26E6B-079A-430F-BECC-1A61CF7FC97C}">
  <dimension ref="A1:V36"/>
  <sheetViews>
    <sheetView showGridLines="0" workbookViewId="0">
      <selection activeCell="G8" sqref="G8"/>
    </sheetView>
  </sheetViews>
  <sheetFormatPr defaultRowHeight="15" x14ac:dyDescent="0.25"/>
  <cols>
    <col min="1" max="1" width="4.140625" style="17" customWidth="1"/>
    <col min="2" max="2" width="19.5703125" style="17" bestFit="1" customWidth="1"/>
    <col min="3" max="3" width="17.7109375" style="17" customWidth="1"/>
    <col min="4" max="4" width="3.7109375" style="17" customWidth="1"/>
    <col min="5" max="5" width="1.42578125" style="17" customWidth="1"/>
    <col min="6" max="6" width="19.5703125" style="17" bestFit="1" customWidth="1"/>
    <col min="7" max="7" width="11.28515625" style="17" bestFit="1" customWidth="1"/>
    <col min="8" max="8" width="9.28515625" style="17" bestFit="1" customWidth="1"/>
    <col min="9" max="9" width="22.5703125" style="17" bestFit="1" customWidth="1"/>
    <col min="10" max="10" width="9.28515625" style="17" bestFit="1" customWidth="1"/>
    <col min="11" max="11" width="23.140625" style="17" bestFit="1" customWidth="1"/>
    <col min="12" max="12" width="22.5703125" style="17" bestFit="1" customWidth="1"/>
    <col min="13" max="13" width="5.85546875" style="17" customWidth="1"/>
    <col min="14" max="20" width="9.140625" style="17"/>
    <col min="21" max="21" width="13.28515625" style="17" bestFit="1" customWidth="1"/>
    <col min="22" max="22" width="12.7109375" style="17" bestFit="1" customWidth="1"/>
    <col min="23" max="16384" width="9.140625" style="17"/>
  </cols>
  <sheetData>
    <row r="1" spans="1:22" s="4" customFormat="1" ht="15" customHeight="1" x14ac:dyDescent="0.25">
      <c r="A1" s="3"/>
      <c r="F1" s="74" t="s">
        <v>42</v>
      </c>
      <c r="G1" s="74"/>
      <c r="H1" s="74"/>
    </row>
    <row r="2" spans="1:22" s="4" customFormat="1" ht="15" customHeight="1" x14ac:dyDescent="0.4">
      <c r="C2" s="5"/>
      <c r="D2" s="5"/>
      <c r="E2" s="5"/>
      <c r="F2" s="74"/>
      <c r="G2" s="74"/>
      <c r="H2" s="74"/>
      <c r="I2" s="8"/>
    </row>
    <row r="3" spans="1:22" s="4" customFormat="1" ht="15" customHeight="1" x14ac:dyDescent="0.25">
      <c r="F3" s="74"/>
      <c r="G3" s="74"/>
      <c r="H3" s="74"/>
    </row>
    <row r="4" spans="1:22" x14ac:dyDescent="0.25">
      <c r="D4" s="18"/>
    </row>
    <row r="5" spans="1:22" ht="4.5" customHeight="1" x14ac:dyDescent="0.25">
      <c r="D5" s="18"/>
      <c r="E5" s="18"/>
      <c r="F5" s="18"/>
      <c r="G5" s="18"/>
      <c r="H5" s="18"/>
      <c r="I5" s="18"/>
      <c r="J5" s="18"/>
      <c r="K5" s="18"/>
      <c r="L5" s="18"/>
      <c r="M5" s="18"/>
      <c r="N5" s="18"/>
    </row>
    <row r="6" spans="1:22" x14ac:dyDescent="0.25">
      <c r="D6" s="18"/>
      <c r="E6" s="18"/>
      <c r="F6" s="44" t="s">
        <v>35</v>
      </c>
      <c r="G6" s="45">
        <f>G9-G8+1</f>
        <v>31</v>
      </c>
      <c r="H6" s="18"/>
      <c r="I6" s="18"/>
      <c r="J6" s="18"/>
      <c r="K6" s="18"/>
      <c r="L6" s="18"/>
      <c r="M6" s="18"/>
      <c r="N6" s="18"/>
      <c r="O6" s="18"/>
      <c r="P6" s="18"/>
      <c r="U6" s="40" t="s">
        <v>56</v>
      </c>
      <c r="V6" s="40" t="s">
        <v>37</v>
      </c>
    </row>
    <row r="7" spans="1:22" x14ac:dyDescent="0.25">
      <c r="D7" s="18"/>
      <c r="E7" s="18"/>
      <c r="F7" s="18"/>
      <c r="G7" s="18"/>
      <c r="H7" s="18"/>
      <c r="I7" s="18"/>
      <c r="J7" s="18"/>
      <c r="K7" s="18"/>
      <c r="L7" s="18"/>
      <c r="M7" s="18"/>
      <c r="N7" s="18"/>
      <c r="O7" s="18"/>
      <c r="P7" s="18"/>
      <c r="U7" s="41" t="s">
        <v>39</v>
      </c>
      <c r="V7" s="42">
        <v>-3766947.8800000031</v>
      </c>
    </row>
    <row r="8" spans="1:22" x14ac:dyDescent="0.25">
      <c r="D8" s="18"/>
      <c r="E8" s="18"/>
      <c r="F8" s="70" t="s">
        <v>33</v>
      </c>
      <c r="G8" s="63">
        <v>43647</v>
      </c>
      <c r="H8" s="18"/>
      <c r="I8" s="18"/>
      <c r="J8" s="18"/>
      <c r="K8" s="18"/>
      <c r="L8" s="18"/>
      <c r="M8" s="18"/>
      <c r="N8" s="18"/>
      <c r="O8" s="18"/>
      <c r="P8" s="18"/>
      <c r="U8" s="41" t="s">
        <v>13</v>
      </c>
      <c r="V8" s="42">
        <v>10800</v>
      </c>
    </row>
    <row r="9" spans="1:22" x14ac:dyDescent="0.25">
      <c r="D9" s="18"/>
      <c r="E9" s="18"/>
      <c r="F9" s="71" t="s">
        <v>34</v>
      </c>
      <c r="G9" s="65">
        <v>43677</v>
      </c>
      <c r="H9" s="18"/>
      <c r="I9" s="18"/>
      <c r="J9" s="18"/>
      <c r="K9" s="18"/>
      <c r="L9" s="18"/>
      <c r="M9" s="18"/>
      <c r="N9" s="18"/>
      <c r="O9" s="18"/>
      <c r="P9" s="18"/>
      <c r="U9" s="41" t="s">
        <v>14</v>
      </c>
      <c r="V9" s="42">
        <v>-1310682.2400000009</v>
      </c>
    </row>
    <row r="10" spans="1:22" x14ac:dyDescent="0.25">
      <c r="D10" s="18"/>
      <c r="E10" s="18"/>
      <c r="F10" s="64" t="s">
        <v>0</v>
      </c>
      <c r="G10" s="69" t="s">
        <v>3</v>
      </c>
      <c r="H10" s="18"/>
      <c r="I10" s="18"/>
      <c r="J10" s="18"/>
      <c r="K10" s="18"/>
      <c r="L10" s="18"/>
      <c r="M10" s="18"/>
      <c r="N10" s="18"/>
      <c r="O10" s="18"/>
      <c r="P10" s="18"/>
    </row>
    <row r="11" spans="1:22" x14ac:dyDescent="0.25">
      <c r="D11" s="18"/>
      <c r="E11" s="18"/>
      <c r="F11" s="64" t="s">
        <v>1</v>
      </c>
      <c r="G11" s="69" t="s">
        <v>4</v>
      </c>
      <c r="H11" s="18"/>
      <c r="I11" s="18"/>
      <c r="J11" s="18"/>
      <c r="K11" s="18"/>
      <c r="L11" s="18"/>
      <c r="M11" s="18"/>
      <c r="N11" s="18"/>
      <c r="O11" s="18"/>
      <c r="P11" s="18"/>
    </row>
    <row r="12" spans="1:22" x14ac:dyDescent="0.25">
      <c r="D12" s="18"/>
      <c r="E12" s="18"/>
      <c r="F12" s="67" t="s">
        <v>63</v>
      </c>
      <c r="G12" s="68">
        <v>0</v>
      </c>
      <c r="H12" s="18"/>
      <c r="I12" s="18"/>
      <c r="J12" s="18"/>
      <c r="K12" s="18"/>
      <c r="L12" s="18"/>
      <c r="M12" s="18"/>
      <c r="N12" s="18"/>
      <c r="O12" s="18"/>
      <c r="P12" s="18"/>
    </row>
    <row r="13" spans="1:22" x14ac:dyDescent="0.25">
      <c r="B13" s="14" t="s">
        <v>56</v>
      </c>
      <c r="C13" s="15" t="s">
        <v>38</v>
      </c>
      <c r="D13" s="18"/>
      <c r="E13" s="18"/>
      <c r="F13" s="18"/>
      <c r="G13" s="18"/>
      <c r="H13" s="18"/>
      <c r="I13" s="18"/>
      <c r="J13" s="18"/>
      <c r="K13" s="18"/>
      <c r="L13" s="18"/>
      <c r="M13" s="18"/>
      <c r="N13" s="18"/>
      <c r="O13" s="18"/>
      <c r="P13" s="18"/>
    </row>
    <row r="14" spans="1:22" x14ac:dyDescent="0.25">
      <c r="B14" s="9" t="str">
        <f>IF(U7="","",U7)</f>
        <v>BNP France</v>
      </c>
      <c r="C14" s="10">
        <f>IF(V7="","",V7 / $G$6)</f>
        <v>-121514.44774193558</v>
      </c>
      <c r="D14" s="18"/>
      <c r="E14" s="18"/>
      <c r="F14" s="18"/>
      <c r="G14" s="18"/>
      <c r="H14" s="18"/>
      <c r="I14" s="18"/>
      <c r="J14" s="18"/>
      <c r="K14" s="18"/>
      <c r="L14" s="18"/>
      <c r="M14" s="18"/>
      <c r="N14" s="18"/>
      <c r="O14" s="18"/>
      <c r="P14" s="18"/>
    </row>
    <row r="15" spans="1:22" x14ac:dyDescent="0.25">
      <c r="B15" s="9" t="str">
        <f>IF(U8="","",U8)</f>
        <v>LCL</v>
      </c>
      <c r="C15" s="10">
        <f>IF(V8="","",V8 / $G$6)</f>
        <v>348.38709677419354</v>
      </c>
      <c r="D15" s="18"/>
      <c r="E15" s="18"/>
      <c r="F15" s="18"/>
      <c r="G15" s="18"/>
      <c r="H15" s="18"/>
      <c r="I15" s="18"/>
      <c r="J15" s="18"/>
      <c r="K15" s="18"/>
      <c r="L15" s="18"/>
      <c r="M15" s="18"/>
      <c r="N15" s="18"/>
      <c r="O15" s="18"/>
      <c r="P15" s="18"/>
    </row>
    <row r="16" spans="1:22" x14ac:dyDescent="0.25">
      <c r="B16" s="11" t="str">
        <f>IF(U9="","",U9)</f>
        <v>SG</v>
      </c>
      <c r="C16" s="12">
        <f>IF(V9="","",V9 / $G$6)</f>
        <v>-42280.072258064545</v>
      </c>
      <c r="D16" s="18"/>
      <c r="E16" s="18"/>
      <c r="F16" s="18"/>
      <c r="G16" s="18"/>
      <c r="H16" s="18"/>
      <c r="I16" s="18"/>
      <c r="J16" s="18"/>
      <c r="K16" s="18"/>
      <c r="L16" s="18"/>
      <c r="M16" s="18"/>
      <c r="N16" s="18"/>
      <c r="O16" s="18"/>
      <c r="P16" s="18"/>
    </row>
    <row r="17" spans="2:17" x14ac:dyDescent="0.25">
      <c r="B17" s="17" t="str">
        <f>IF(U10="","",U10)</f>
        <v/>
      </c>
      <c r="C17" s="43" t="str">
        <f>IF(V10="","",V10 / $G$6)</f>
        <v/>
      </c>
      <c r="D17" s="18"/>
      <c r="E17" s="18"/>
      <c r="F17" s="18"/>
      <c r="G17" s="18"/>
      <c r="H17" s="18"/>
      <c r="I17" s="18"/>
      <c r="J17" s="18"/>
      <c r="K17" s="18"/>
      <c r="L17" s="18"/>
      <c r="M17" s="18"/>
      <c r="N17" s="18"/>
      <c r="O17" s="18"/>
      <c r="P17" s="18"/>
    </row>
    <row r="18" spans="2:17" x14ac:dyDescent="0.25">
      <c r="B18" s="17" t="str">
        <f>IF(U11="","",U11)</f>
        <v/>
      </c>
      <c r="C18" s="43" t="str">
        <f>IF(V11="","",V11 / $G$6)</f>
        <v/>
      </c>
      <c r="D18" s="18"/>
      <c r="E18" s="18"/>
      <c r="F18" s="18"/>
      <c r="G18" s="18"/>
      <c r="H18" s="18"/>
      <c r="I18" s="18"/>
      <c r="J18" s="18"/>
      <c r="K18" s="18"/>
      <c r="L18" s="18"/>
      <c r="M18" s="18"/>
      <c r="N18" s="18"/>
      <c r="O18" s="18"/>
      <c r="P18" s="18"/>
    </row>
    <row r="19" spans="2:17" x14ac:dyDescent="0.25">
      <c r="B19" s="17" t="str">
        <f t="shared" ref="B19:B36" si="0">IF(U13="","",U13)</f>
        <v/>
      </c>
      <c r="C19" s="43" t="str">
        <f t="shared" ref="C19:C36" si="1">IF(V13="","",V13 / $G$6)</f>
        <v/>
      </c>
      <c r="D19" s="18"/>
      <c r="E19" s="18"/>
      <c r="F19" s="18"/>
      <c r="G19" s="18"/>
      <c r="H19" s="18"/>
      <c r="I19" s="18"/>
      <c r="J19" s="18"/>
      <c r="K19" s="18"/>
      <c r="L19" s="18"/>
      <c r="M19" s="18"/>
      <c r="N19" s="18"/>
      <c r="O19" s="18"/>
      <c r="P19" s="18"/>
    </row>
    <row r="20" spans="2:17" x14ac:dyDescent="0.25">
      <c r="B20" s="17" t="str">
        <f t="shared" si="0"/>
        <v/>
      </c>
      <c r="C20" s="43" t="str">
        <f t="shared" si="1"/>
        <v/>
      </c>
      <c r="D20" s="18"/>
      <c r="E20" s="18"/>
      <c r="F20" s="18"/>
      <c r="G20" s="18"/>
      <c r="H20" s="18"/>
      <c r="I20" s="18"/>
      <c r="J20" s="18"/>
      <c r="K20" s="18"/>
      <c r="L20" s="18"/>
      <c r="M20" s="18"/>
      <c r="N20" s="18"/>
      <c r="O20" s="18"/>
      <c r="P20" s="18"/>
    </row>
    <row r="21" spans="2:17" x14ac:dyDescent="0.25">
      <c r="B21" s="17" t="str">
        <f t="shared" si="0"/>
        <v/>
      </c>
      <c r="C21" s="43" t="str">
        <f t="shared" si="1"/>
        <v/>
      </c>
      <c r="D21" s="18"/>
      <c r="E21" s="18"/>
      <c r="F21" s="18"/>
      <c r="G21" s="18"/>
      <c r="H21" s="18"/>
      <c r="I21" s="18"/>
      <c r="J21" s="18"/>
      <c r="K21" s="18"/>
      <c r="L21" s="18"/>
      <c r="M21" s="18"/>
      <c r="N21" s="18"/>
      <c r="O21" s="18"/>
      <c r="P21" s="18"/>
    </row>
    <row r="22" spans="2:17" x14ac:dyDescent="0.25">
      <c r="B22" s="17" t="str">
        <f t="shared" si="0"/>
        <v/>
      </c>
      <c r="C22" s="43" t="str">
        <f t="shared" si="1"/>
        <v/>
      </c>
      <c r="D22" s="18"/>
      <c r="E22" s="18"/>
      <c r="F22" s="18"/>
      <c r="G22" s="18"/>
      <c r="H22" s="18"/>
      <c r="I22" s="18"/>
      <c r="J22" s="18"/>
      <c r="K22" s="18"/>
      <c r="L22" s="18"/>
      <c r="M22" s="18"/>
      <c r="N22" s="18"/>
      <c r="O22" s="18"/>
      <c r="P22" s="18"/>
    </row>
    <row r="23" spans="2:17" x14ac:dyDescent="0.25">
      <c r="B23" s="17" t="str">
        <f t="shared" si="0"/>
        <v/>
      </c>
      <c r="C23" s="43" t="str">
        <f t="shared" si="1"/>
        <v/>
      </c>
      <c r="D23" s="18"/>
      <c r="E23" s="18"/>
      <c r="F23" s="18"/>
      <c r="G23" s="18"/>
      <c r="H23" s="18"/>
      <c r="I23" s="18"/>
      <c r="J23" s="18"/>
      <c r="K23" s="18"/>
      <c r="L23" s="18"/>
      <c r="M23" s="18"/>
      <c r="N23" s="18"/>
      <c r="O23" s="18"/>
      <c r="P23" s="18"/>
    </row>
    <row r="24" spans="2:17" x14ac:dyDescent="0.25">
      <c r="B24" s="17" t="str">
        <f t="shared" si="0"/>
        <v/>
      </c>
      <c r="C24" s="43" t="str">
        <f t="shared" si="1"/>
        <v/>
      </c>
      <c r="D24" s="18"/>
      <c r="E24" s="18"/>
      <c r="F24" s="18"/>
      <c r="G24" s="18"/>
      <c r="H24" s="18"/>
      <c r="I24" s="18"/>
      <c r="J24" s="18"/>
      <c r="K24" s="18"/>
      <c r="L24" s="18"/>
      <c r="M24" s="18"/>
      <c r="N24" s="18"/>
      <c r="O24" s="18"/>
      <c r="P24" s="18"/>
    </row>
    <row r="25" spans="2:17" x14ac:dyDescent="0.25">
      <c r="B25" s="17" t="str">
        <f t="shared" si="0"/>
        <v/>
      </c>
      <c r="C25" s="43" t="str">
        <f t="shared" si="1"/>
        <v/>
      </c>
      <c r="D25" s="18"/>
      <c r="E25" s="18"/>
      <c r="F25" s="18"/>
      <c r="G25" s="18"/>
      <c r="H25" s="18"/>
      <c r="I25" s="18"/>
      <c r="J25" s="18"/>
      <c r="K25" s="18"/>
      <c r="L25" s="18"/>
      <c r="M25" s="18"/>
      <c r="N25" s="18"/>
      <c r="O25" s="18"/>
      <c r="P25" s="18"/>
    </row>
    <row r="26" spans="2:17" x14ac:dyDescent="0.25">
      <c r="B26" s="17" t="str">
        <f t="shared" si="0"/>
        <v/>
      </c>
      <c r="C26" s="43" t="str">
        <f t="shared" si="1"/>
        <v/>
      </c>
      <c r="D26" s="18"/>
      <c r="E26" s="18"/>
      <c r="F26" s="18"/>
      <c r="G26" s="18"/>
      <c r="H26" s="18"/>
      <c r="I26" s="18"/>
      <c r="J26" s="18"/>
      <c r="K26" s="18"/>
      <c r="L26" s="18"/>
      <c r="M26" s="18"/>
      <c r="N26" s="18"/>
      <c r="O26" s="18"/>
      <c r="P26" s="18"/>
    </row>
    <row r="27" spans="2:17" x14ac:dyDescent="0.25">
      <c r="B27" s="17" t="str">
        <f t="shared" si="0"/>
        <v/>
      </c>
      <c r="C27" s="43" t="str">
        <f t="shared" si="1"/>
        <v/>
      </c>
      <c r="D27" s="18"/>
      <c r="E27" s="18"/>
      <c r="F27" s="18"/>
      <c r="G27" s="18"/>
      <c r="H27" s="18"/>
      <c r="I27" s="18"/>
      <c r="J27" s="18"/>
      <c r="K27" s="18"/>
      <c r="L27" s="18"/>
      <c r="M27" s="18"/>
      <c r="N27" s="18"/>
      <c r="O27" s="18"/>
      <c r="P27" s="18"/>
    </row>
    <row r="28" spans="2:17" x14ac:dyDescent="0.25">
      <c r="B28" s="17" t="str">
        <f t="shared" si="0"/>
        <v/>
      </c>
      <c r="C28" s="43" t="str">
        <f t="shared" si="1"/>
        <v/>
      </c>
      <c r="D28" s="18"/>
      <c r="E28" s="18"/>
      <c r="F28" s="18"/>
      <c r="G28" s="18"/>
      <c r="H28" s="18"/>
      <c r="I28" s="18"/>
      <c r="J28" s="18"/>
      <c r="K28" s="18"/>
      <c r="L28" s="18"/>
      <c r="M28" s="18"/>
      <c r="N28" s="18"/>
      <c r="O28" s="18"/>
      <c r="P28" s="18"/>
    </row>
    <row r="29" spans="2:17" x14ac:dyDescent="0.25">
      <c r="B29" s="17" t="str">
        <f t="shared" si="0"/>
        <v/>
      </c>
      <c r="C29" s="43" t="str">
        <f t="shared" si="1"/>
        <v/>
      </c>
      <c r="D29" s="18"/>
      <c r="E29" s="18"/>
      <c r="F29" s="18"/>
      <c r="G29" s="18"/>
      <c r="H29" s="18"/>
      <c r="I29" s="18"/>
      <c r="J29" s="18"/>
      <c r="K29" s="18"/>
      <c r="L29" s="18"/>
      <c r="M29" s="18"/>
      <c r="N29" s="18"/>
      <c r="O29" s="18"/>
      <c r="P29" s="18"/>
      <c r="Q29" s="18"/>
    </row>
    <row r="30" spans="2:17" x14ac:dyDescent="0.25">
      <c r="B30" s="17" t="str">
        <f t="shared" si="0"/>
        <v/>
      </c>
      <c r="C30" s="43" t="str">
        <f t="shared" si="1"/>
        <v/>
      </c>
      <c r="D30" s="18"/>
      <c r="E30" s="18"/>
      <c r="F30" s="18"/>
      <c r="G30" s="18"/>
      <c r="H30" s="18"/>
      <c r="I30" s="18"/>
      <c r="J30" s="18"/>
      <c r="K30" s="18"/>
      <c r="L30" s="18"/>
      <c r="M30" s="18"/>
      <c r="N30" s="18"/>
      <c r="O30" s="18"/>
      <c r="P30" s="18"/>
      <c r="Q30" s="18"/>
    </row>
    <row r="31" spans="2:17" x14ac:dyDescent="0.25">
      <c r="B31" s="17" t="str">
        <f t="shared" si="0"/>
        <v/>
      </c>
      <c r="C31" s="43" t="str">
        <f t="shared" si="1"/>
        <v/>
      </c>
    </row>
    <row r="32" spans="2:17" x14ac:dyDescent="0.25">
      <c r="B32" s="17" t="str">
        <f t="shared" si="0"/>
        <v/>
      </c>
      <c r="C32" s="43" t="str">
        <f t="shared" si="1"/>
        <v/>
      </c>
    </row>
    <row r="33" spans="2:3" x14ac:dyDescent="0.25">
      <c r="B33" s="17" t="str">
        <f t="shared" si="0"/>
        <v/>
      </c>
      <c r="C33" s="43" t="str">
        <f t="shared" si="1"/>
        <v/>
      </c>
    </row>
    <row r="34" spans="2:3" x14ac:dyDescent="0.25">
      <c r="B34" s="17" t="str">
        <f t="shared" si="0"/>
        <v/>
      </c>
      <c r="C34" s="43" t="str">
        <f t="shared" si="1"/>
        <v/>
      </c>
    </row>
    <row r="35" spans="2:3" x14ac:dyDescent="0.25">
      <c r="B35" s="17" t="str">
        <f t="shared" si="0"/>
        <v/>
      </c>
      <c r="C35" s="43" t="str">
        <f t="shared" si="1"/>
        <v/>
      </c>
    </row>
    <row r="36" spans="2:3" x14ac:dyDescent="0.25">
      <c r="B36" s="17" t="str">
        <f t="shared" si="0"/>
        <v/>
      </c>
      <c r="C36" s="43" t="str">
        <f t="shared" si="1"/>
        <v/>
      </c>
    </row>
  </sheetData>
  <mergeCells count="1">
    <mergeCell ref="F1:H3"/>
  </mergeCells>
  <pageMargins left="0.7" right="0.7" top="0.75" bottom="0.75" header="0.3" footer="0.3"/>
  <pageSetup paperSize="9" orientation="portrait" horizontalDpi="360" verticalDpi="360" r:id="rId2"/>
  <drawing r:id="rId3"/>
  <tableParts count="1">
    <tablePart r:id="rId4"/>
  </tableParts>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68A04-DD19-4ABD-B2EB-78E2751A3C5F}">
  <dimension ref="B1:M38"/>
  <sheetViews>
    <sheetView showGridLines="0" workbookViewId="0">
      <selection activeCell="E10" sqref="E10"/>
    </sheetView>
  </sheetViews>
  <sheetFormatPr defaultRowHeight="15" x14ac:dyDescent="0.25"/>
  <cols>
    <col min="1" max="1" width="4.140625" style="17" customWidth="1"/>
    <col min="2" max="2" width="31.140625" style="17" customWidth="1"/>
    <col min="3" max="3" width="0.85546875" style="17" customWidth="1"/>
    <col min="4" max="4" width="28.140625" style="17" bestFit="1" customWidth="1"/>
    <col min="5" max="5" width="18.7109375" style="17" bestFit="1" customWidth="1"/>
    <col min="6" max="7" width="14.28515625" style="17" customWidth="1"/>
    <col min="8" max="8" width="11.28515625" style="17" bestFit="1" customWidth="1"/>
    <col min="9" max="9" width="11.7109375" style="17" bestFit="1" customWidth="1"/>
    <col min="10" max="10" width="13.42578125" style="17" customWidth="1"/>
    <col min="11" max="11" width="0.7109375" style="17" customWidth="1"/>
    <col min="12" max="12" width="23.140625" style="17" bestFit="1" customWidth="1"/>
    <col min="13" max="13" width="22.5703125" style="17" bestFit="1" customWidth="1"/>
    <col min="14" max="16384" width="9.140625" style="17"/>
  </cols>
  <sheetData>
    <row r="1" spans="2:13" s="4" customFormat="1" ht="15" customHeight="1" x14ac:dyDescent="0.25">
      <c r="B1" s="3"/>
      <c r="C1" s="3"/>
      <c r="E1" s="74" t="s">
        <v>43</v>
      </c>
    </row>
    <row r="2" spans="2:13" s="4" customFormat="1" ht="15" customHeight="1" x14ac:dyDescent="0.35">
      <c r="E2" s="74"/>
      <c r="F2" s="6"/>
      <c r="G2" s="6"/>
      <c r="H2" s="6"/>
    </row>
    <row r="3" spans="2:13" s="4" customFormat="1" ht="15" customHeight="1" x14ac:dyDescent="0.25">
      <c r="E3" s="74"/>
    </row>
    <row r="4" spans="2:13" s="16" customFormat="1" x14ac:dyDescent="0.25"/>
    <row r="5" spans="2:13" x14ac:dyDescent="0.25">
      <c r="B5" s="18"/>
      <c r="C5" s="18"/>
      <c r="D5" s="18"/>
      <c r="E5" s="18"/>
      <c r="F5" s="18"/>
      <c r="G5" s="18"/>
      <c r="H5" s="18"/>
      <c r="I5" s="18"/>
      <c r="J5" s="18"/>
      <c r="K5" s="18"/>
      <c r="L5" s="18"/>
    </row>
    <row r="6" spans="2:13" ht="4.5" customHeight="1" x14ac:dyDescent="0.25">
      <c r="B6" s="18"/>
      <c r="C6" s="18"/>
      <c r="D6" s="18"/>
      <c r="E6" s="18"/>
      <c r="F6" s="18"/>
      <c r="G6" s="18"/>
      <c r="H6" s="18"/>
      <c r="I6" s="18"/>
      <c r="J6" s="18"/>
      <c r="K6" s="18"/>
      <c r="L6" s="18"/>
      <c r="M6" s="18"/>
    </row>
    <row r="7" spans="2:13" x14ac:dyDescent="0.25">
      <c r="B7" s="18"/>
      <c r="C7" s="18"/>
      <c r="D7" s="62" t="str">
        <f>'Company Balances'!D6</f>
        <v>Report Date</v>
      </c>
      <c r="E7" s="63">
        <f>'Company Balances'!$E$6</f>
        <v>43677</v>
      </c>
      <c r="F7" s="18"/>
      <c r="G7" s="18"/>
      <c r="H7" s="18"/>
      <c r="I7" s="35"/>
      <c r="J7" s="18"/>
      <c r="K7" s="18"/>
      <c r="L7" s="18"/>
      <c r="M7" s="18"/>
    </row>
    <row r="8" spans="2:13" x14ac:dyDescent="0.25">
      <c r="B8" s="18"/>
      <c r="C8" s="18"/>
      <c r="D8" s="64" t="str">
        <f>'Company Balances'!D7</f>
        <v>Conversion Currency</v>
      </c>
      <c r="E8" s="69" t="str">
        <f>'Company Balances'!$E$7</f>
        <v>EUR</v>
      </c>
      <c r="F8" s="18"/>
      <c r="G8" s="18"/>
      <c r="H8" s="18"/>
      <c r="I8" s="18"/>
      <c r="J8" s="18"/>
      <c r="K8" s="18"/>
      <c r="L8" s="18"/>
      <c r="M8" s="18"/>
    </row>
    <row r="9" spans="2:13" x14ac:dyDescent="0.25">
      <c r="B9" s="18"/>
      <c r="C9" s="18"/>
      <c r="D9" s="66" t="str">
        <f>'Company Balances'!D8</f>
        <v>Quotation Place</v>
      </c>
      <c r="E9" s="69" t="str">
        <f>'Company Balances'!$E$8</f>
        <v>PARIS</v>
      </c>
      <c r="F9" s="18"/>
      <c r="G9" s="18"/>
      <c r="H9" s="18"/>
      <c r="I9" s="18"/>
      <c r="J9" s="18"/>
      <c r="K9" s="18"/>
      <c r="L9" s="18"/>
      <c r="M9" s="18"/>
    </row>
    <row r="10" spans="2:13" x14ac:dyDescent="0.25">
      <c r="B10" s="18"/>
      <c r="C10" s="18"/>
      <c r="D10" s="67" t="s">
        <v>63</v>
      </c>
      <c r="E10" s="68">
        <f>'Company Balances'!$E$9</f>
        <v>0</v>
      </c>
      <c r="F10" s="18"/>
      <c r="G10" s="18"/>
      <c r="H10" s="18"/>
      <c r="I10" s="18"/>
      <c r="J10" s="18"/>
      <c r="K10" s="18"/>
      <c r="L10" s="18"/>
      <c r="M10" s="18"/>
    </row>
    <row r="11" spans="2:13" x14ac:dyDescent="0.25">
      <c r="B11" s="18"/>
      <c r="C11" s="18"/>
      <c r="D11" s="18"/>
      <c r="E11" s="18"/>
      <c r="F11" s="18"/>
      <c r="G11" s="18"/>
      <c r="H11" s="18"/>
      <c r="I11" s="18"/>
      <c r="J11" s="18"/>
      <c r="K11" s="18"/>
      <c r="L11" s="18"/>
      <c r="M11" s="18"/>
    </row>
    <row r="12" spans="2:13" x14ac:dyDescent="0.25">
      <c r="B12" s="18"/>
      <c r="C12" s="18"/>
      <c r="D12" s="19"/>
      <c r="E12" s="19" t="s">
        <v>19</v>
      </c>
      <c r="F12" s="20"/>
      <c r="G12" s="22"/>
      <c r="H12" s="22"/>
      <c r="I12" s="22"/>
      <c r="J12" s="21"/>
      <c r="K12" s="18"/>
      <c r="L12" s="18"/>
      <c r="M12" s="18"/>
    </row>
    <row r="13" spans="2:13" x14ac:dyDescent="0.25">
      <c r="B13" s="18"/>
      <c r="C13" s="18"/>
      <c r="D13" s="19" t="s">
        <v>18</v>
      </c>
      <c r="E13" s="29" t="s">
        <v>61</v>
      </c>
      <c r="F13" s="20" t="s">
        <v>57</v>
      </c>
      <c r="G13" s="22" t="s">
        <v>58</v>
      </c>
      <c r="H13" s="22" t="s">
        <v>59</v>
      </c>
      <c r="I13" s="22" t="s">
        <v>53</v>
      </c>
      <c r="J13" s="21" t="s">
        <v>54</v>
      </c>
      <c r="K13" s="18"/>
      <c r="L13" s="18"/>
      <c r="M13" s="18"/>
    </row>
    <row r="14" spans="2:13" x14ac:dyDescent="0.25">
      <c r="B14" s="18"/>
      <c r="C14" s="18"/>
      <c r="D14" s="36" t="s">
        <v>15</v>
      </c>
      <c r="E14" s="24">
        <v>0</v>
      </c>
      <c r="F14" s="25">
        <v>0</v>
      </c>
      <c r="G14" s="25">
        <v>0</v>
      </c>
      <c r="H14" s="25">
        <v>-115864.51000000008</v>
      </c>
      <c r="I14" s="46">
        <v>0</v>
      </c>
      <c r="J14" s="47">
        <v>0</v>
      </c>
      <c r="K14" s="18"/>
      <c r="L14" s="18"/>
      <c r="M14" s="18"/>
    </row>
    <row r="15" spans="2:13" x14ac:dyDescent="0.25">
      <c r="B15" s="18"/>
      <c r="C15" s="18"/>
      <c r="D15" s="37" t="s">
        <v>39</v>
      </c>
      <c r="E15" s="28">
        <v>0</v>
      </c>
      <c r="F15" s="29">
        <v>0</v>
      </c>
      <c r="G15" s="29">
        <v>0</v>
      </c>
      <c r="H15" s="29">
        <v>-135874.65999999997</v>
      </c>
      <c r="I15" s="48">
        <v>0</v>
      </c>
      <c r="J15" s="49">
        <v>0</v>
      </c>
      <c r="K15" s="18"/>
      <c r="L15" s="18"/>
      <c r="M15" s="18"/>
    </row>
    <row r="16" spans="2:13" x14ac:dyDescent="0.25">
      <c r="B16" s="18"/>
      <c r="C16" s="18"/>
      <c r="D16" s="37" t="s">
        <v>13</v>
      </c>
      <c r="E16" s="28">
        <v>0</v>
      </c>
      <c r="F16" s="29">
        <v>0</v>
      </c>
      <c r="G16" s="29">
        <v>0</v>
      </c>
      <c r="H16" s="29">
        <v>1200</v>
      </c>
      <c r="I16" s="48">
        <v>0</v>
      </c>
      <c r="J16" s="49">
        <v>0</v>
      </c>
      <c r="K16" s="18"/>
      <c r="L16" s="18"/>
      <c r="M16" s="18"/>
    </row>
    <row r="17" spans="2:13" x14ac:dyDescent="0.25">
      <c r="B17" s="18"/>
      <c r="C17" s="18"/>
      <c r="D17" s="37" t="s">
        <v>14</v>
      </c>
      <c r="E17" s="28">
        <v>0</v>
      </c>
      <c r="F17" s="29">
        <v>0</v>
      </c>
      <c r="G17" s="29">
        <v>0</v>
      </c>
      <c r="H17" s="29">
        <v>18810.149999999892</v>
      </c>
      <c r="I17" s="48">
        <v>0</v>
      </c>
      <c r="J17" s="49">
        <v>0</v>
      </c>
      <c r="K17" s="18"/>
      <c r="L17" s="18"/>
      <c r="M17" s="18"/>
    </row>
    <row r="18" spans="2:13" x14ac:dyDescent="0.25">
      <c r="B18" s="18"/>
      <c r="C18" s="18"/>
      <c r="D18" s="36" t="s">
        <v>16</v>
      </c>
      <c r="E18" s="28">
        <v>0</v>
      </c>
      <c r="F18" s="29">
        <v>0</v>
      </c>
      <c r="G18" s="29">
        <v>0</v>
      </c>
      <c r="H18" s="29">
        <v>-5211.3300000000163</v>
      </c>
      <c r="I18" s="48">
        <v>0</v>
      </c>
      <c r="J18" s="49">
        <v>0</v>
      </c>
      <c r="K18" s="18"/>
      <c r="L18" s="18"/>
      <c r="M18" s="18"/>
    </row>
    <row r="19" spans="2:13" x14ac:dyDescent="0.25">
      <c r="B19" s="18"/>
      <c r="C19" s="18"/>
      <c r="D19" s="37" t="s">
        <v>14</v>
      </c>
      <c r="E19" s="28">
        <v>0</v>
      </c>
      <c r="F19" s="29">
        <v>0</v>
      </c>
      <c r="G19" s="29">
        <v>0</v>
      </c>
      <c r="H19" s="29">
        <v>-5211.3300000000163</v>
      </c>
      <c r="I19" s="48">
        <v>0</v>
      </c>
      <c r="J19" s="49">
        <v>0</v>
      </c>
      <c r="K19" s="18"/>
      <c r="L19" s="18"/>
      <c r="M19" s="18"/>
    </row>
    <row r="20" spans="2:13" x14ac:dyDescent="0.25">
      <c r="B20" s="18"/>
      <c r="C20" s="18"/>
      <c r="D20" s="36" t="s">
        <v>17</v>
      </c>
      <c r="E20" s="28">
        <v>0</v>
      </c>
      <c r="F20" s="29">
        <v>0</v>
      </c>
      <c r="G20" s="29">
        <v>0</v>
      </c>
      <c r="H20" s="29">
        <v>12132.12</v>
      </c>
      <c r="I20" s="48">
        <v>0</v>
      </c>
      <c r="J20" s="49">
        <v>0</v>
      </c>
      <c r="K20" s="18"/>
      <c r="L20" s="18"/>
      <c r="M20" s="18"/>
    </row>
    <row r="21" spans="2:13" x14ac:dyDescent="0.25">
      <c r="B21" s="18"/>
      <c r="C21" s="18"/>
      <c r="D21" s="50" t="s">
        <v>14</v>
      </c>
      <c r="E21" s="31">
        <v>0</v>
      </c>
      <c r="F21" s="32">
        <v>0</v>
      </c>
      <c r="G21" s="32">
        <v>0</v>
      </c>
      <c r="H21" s="32">
        <v>12132.12</v>
      </c>
      <c r="I21" s="51">
        <v>0</v>
      </c>
      <c r="J21" s="52">
        <v>0</v>
      </c>
      <c r="K21" s="18"/>
      <c r="L21" s="18"/>
      <c r="M21" s="18"/>
    </row>
    <row r="22" spans="2:13" ht="3.75" customHeight="1" x14ac:dyDescent="0.25">
      <c r="B22" s="18"/>
      <c r="C22" s="18"/>
      <c r="D22" s="18"/>
      <c r="E22" s="18"/>
      <c r="F22" s="18"/>
      <c r="G22" s="18"/>
      <c r="H22" s="18"/>
      <c r="I22" s="18"/>
      <c r="J22" s="18"/>
      <c r="K22" s="18"/>
      <c r="L22" s="18"/>
      <c r="M22" s="18"/>
    </row>
    <row r="23" spans="2:13" x14ac:dyDescent="0.25">
      <c r="B23" s="18"/>
      <c r="C23" s="18"/>
      <c r="D23" s="18"/>
      <c r="E23" s="18"/>
      <c r="F23" s="18"/>
      <c r="G23" s="18"/>
      <c r="H23" s="18"/>
      <c r="I23" s="18"/>
      <c r="J23" s="18"/>
      <c r="K23" s="18"/>
      <c r="L23" s="18"/>
      <c r="M23" s="18"/>
    </row>
    <row r="24" spans="2:13" x14ac:dyDescent="0.25">
      <c r="B24" s="18"/>
      <c r="C24" s="18"/>
      <c r="D24" s="18"/>
      <c r="E24" s="18"/>
      <c r="F24" s="18"/>
      <c r="G24" s="18"/>
      <c r="H24" s="18"/>
      <c r="I24" s="18"/>
      <c r="J24" s="18"/>
      <c r="K24" s="18"/>
      <c r="L24" s="18"/>
      <c r="M24" s="18"/>
    </row>
    <row r="25" spans="2:13" x14ac:dyDescent="0.25">
      <c r="B25" s="18"/>
      <c r="C25" s="18"/>
      <c r="D25" s="18"/>
      <c r="E25" s="18"/>
      <c r="F25" s="18"/>
      <c r="G25" s="18"/>
      <c r="H25" s="18"/>
      <c r="I25" s="18"/>
      <c r="J25" s="18"/>
      <c r="K25" s="18"/>
      <c r="L25" s="18"/>
      <c r="M25" s="18"/>
    </row>
    <row r="26" spans="2:13" x14ac:dyDescent="0.25">
      <c r="C26" s="18"/>
      <c r="D26" s="18"/>
      <c r="E26" s="18"/>
      <c r="F26" s="18"/>
      <c r="G26" s="18"/>
      <c r="H26" s="18"/>
      <c r="I26" s="18"/>
      <c r="J26" s="18"/>
      <c r="K26" s="18"/>
      <c r="L26" s="18"/>
      <c r="M26" s="18"/>
    </row>
    <row r="27" spans="2:13" x14ac:dyDescent="0.25">
      <c r="C27" s="18"/>
      <c r="D27" s="18"/>
      <c r="E27" s="18"/>
      <c r="F27" s="18"/>
      <c r="G27" s="18"/>
      <c r="H27" s="18"/>
      <c r="I27" s="18"/>
      <c r="J27" s="18"/>
      <c r="K27" s="18"/>
      <c r="L27" s="18"/>
      <c r="M27" s="18"/>
    </row>
    <row r="28" spans="2:13" x14ac:dyDescent="0.25">
      <c r="C28" s="18"/>
      <c r="D28" s="18"/>
      <c r="E28" s="18"/>
      <c r="F28" s="18"/>
      <c r="G28" s="18"/>
      <c r="H28" s="18"/>
      <c r="I28" s="18"/>
      <c r="J28" s="18"/>
      <c r="K28" s="18"/>
      <c r="L28" s="18"/>
      <c r="M28" s="18"/>
    </row>
    <row r="29" spans="2:13" x14ac:dyDescent="0.25">
      <c r="C29" s="18"/>
      <c r="D29" s="18"/>
      <c r="E29" s="18"/>
      <c r="F29" s="18"/>
      <c r="G29" s="18"/>
      <c r="H29" s="18"/>
      <c r="I29" s="18"/>
      <c r="J29" s="18"/>
      <c r="K29" s="18"/>
      <c r="L29" s="18"/>
      <c r="M29" s="18"/>
    </row>
    <row r="30" spans="2:13" x14ac:dyDescent="0.25">
      <c r="C30" s="18"/>
      <c r="D30" s="18"/>
      <c r="E30" s="18"/>
      <c r="F30" s="18"/>
      <c r="G30" s="18"/>
      <c r="H30" s="18"/>
      <c r="I30" s="18"/>
      <c r="J30" s="18"/>
      <c r="K30" s="18"/>
      <c r="L30" s="18"/>
      <c r="M30" s="18"/>
    </row>
    <row r="31" spans="2:13" x14ac:dyDescent="0.25">
      <c r="C31" s="18"/>
      <c r="D31" s="18"/>
      <c r="E31" s="18"/>
      <c r="F31" s="18"/>
      <c r="G31" s="18"/>
      <c r="H31" s="18"/>
      <c r="I31" s="18"/>
      <c r="J31" s="18"/>
      <c r="K31" s="18"/>
      <c r="L31" s="18"/>
      <c r="M31" s="18"/>
    </row>
    <row r="32" spans="2:13" x14ac:dyDescent="0.25">
      <c r="C32" s="18"/>
      <c r="D32" s="18"/>
      <c r="E32" s="18"/>
      <c r="F32" s="18"/>
      <c r="G32" s="18"/>
      <c r="H32" s="18"/>
      <c r="I32" s="18"/>
      <c r="J32" s="18"/>
      <c r="K32" s="18"/>
      <c r="L32" s="18"/>
    </row>
    <row r="33" spans="3:12" x14ac:dyDescent="0.25">
      <c r="C33" s="18"/>
      <c r="D33" s="18"/>
      <c r="E33" s="18"/>
      <c r="F33" s="18"/>
      <c r="G33" s="18"/>
      <c r="H33" s="18"/>
      <c r="I33" s="18"/>
      <c r="J33" s="18"/>
      <c r="K33" s="18"/>
      <c r="L33" s="18"/>
    </row>
    <row r="34" spans="3:12" x14ac:dyDescent="0.25">
      <c r="C34" s="18"/>
      <c r="D34" s="18"/>
      <c r="E34" s="18"/>
      <c r="F34" s="18"/>
      <c r="G34" s="18"/>
      <c r="H34" s="18"/>
      <c r="I34" s="18"/>
      <c r="J34" s="18"/>
      <c r="K34" s="18"/>
      <c r="L34" s="18"/>
    </row>
    <row r="35" spans="3:12" x14ac:dyDescent="0.25">
      <c r="C35" s="18"/>
      <c r="D35" s="18"/>
      <c r="E35" s="18"/>
      <c r="F35" s="18"/>
      <c r="G35" s="18"/>
      <c r="H35" s="18"/>
      <c r="I35" s="18"/>
      <c r="J35" s="18"/>
      <c r="K35" s="18"/>
      <c r="L35" s="18"/>
    </row>
    <row r="36" spans="3:12" x14ac:dyDescent="0.25">
      <c r="C36" s="18"/>
      <c r="D36" s="18"/>
      <c r="E36" s="18"/>
      <c r="F36" s="18"/>
      <c r="G36" s="18"/>
      <c r="H36" s="18"/>
      <c r="I36" s="18"/>
      <c r="J36" s="18"/>
      <c r="K36" s="18"/>
      <c r="L36" s="18"/>
    </row>
    <row r="37" spans="3:12" x14ac:dyDescent="0.25">
      <c r="C37" s="18"/>
      <c r="D37" s="18"/>
      <c r="E37" s="18"/>
      <c r="F37" s="18"/>
      <c r="G37" s="18"/>
      <c r="H37" s="18"/>
      <c r="I37" s="18"/>
      <c r="J37" s="18"/>
      <c r="K37" s="18"/>
      <c r="L37" s="18"/>
    </row>
    <row r="38" spans="3:12" x14ac:dyDescent="0.25">
      <c r="C38" s="18"/>
      <c r="D38" s="18"/>
      <c r="E38" s="18"/>
      <c r="F38" s="18"/>
      <c r="G38" s="18"/>
      <c r="H38" s="18"/>
      <c r="I38" s="18"/>
      <c r="J38" s="18"/>
      <c r="K38" s="18"/>
      <c r="L38" s="18"/>
    </row>
  </sheetData>
  <mergeCells count="1">
    <mergeCell ref="E1:E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C9845-2DBD-4CE5-9AF7-478F36CEC567}">
  <dimension ref="B1:P50"/>
  <sheetViews>
    <sheetView showGridLines="0" workbookViewId="0">
      <selection activeCell="E6" sqref="E6"/>
    </sheetView>
  </sheetViews>
  <sheetFormatPr defaultRowHeight="15" x14ac:dyDescent="0.25"/>
  <cols>
    <col min="1" max="1" width="4.140625" style="17" customWidth="1"/>
    <col min="2" max="2" width="31.140625" style="17" customWidth="1"/>
    <col min="3" max="3" width="1" style="17" customWidth="1"/>
    <col min="4" max="4" width="29.5703125" style="17" bestFit="1" customWidth="1"/>
    <col min="5" max="10" width="10.85546875" style="17" bestFit="1" customWidth="1"/>
    <col min="11" max="11" width="12.7109375" style="17" bestFit="1" customWidth="1"/>
    <col min="12" max="12" width="21.85546875" style="17" bestFit="1" customWidth="1"/>
    <col min="13" max="13" width="12.7109375" style="17" bestFit="1" customWidth="1"/>
    <col min="14" max="14" width="21.85546875" style="17" bestFit="1" customWidth="1"/>
    <col min="15" max="15" width="12.7109375" style="17" bestFit="1" customWidth="1"/>
    <col min="16" max="16" width="21.85546875" style="17" bestFit="1" customWidth="1"/>
    <col min="17" max="16384" width="9.140625" style="17"/>
  </cols>
  <sheetData>
    <row r="1" spans="2:16" s="4" customFormat="1" ht="15" customHeight="1" x14ac:dyDescent="0.25">
      <c r="B1" s="3"/>
      <c r="C1" s="3"/>
      <c r="E1" s="73" t="s">
        <v>44</v>
      </c>
      <c r="F1" s="73"/>
      <c r="G1" s="13"/>
    </row>
    <row r="2" spans="2:16" s="4" customFormat="1" ht="15" customHeight="1" x14ac:dyDescent="0.35">
      <c r="E2" s="73"/>
      <c r="F2" s="73"/>
      <c r="G2" s="13"/>
      <c r="H2" s="6"/>
      <c r="I2" s="6"/>
    </row>
    <row r="3" spans="2:16" s="4" customFormat="1" ht="15" customHeight="1" x14ac:dyDescent="0.25">
      <c r="E3" s="73"/>
      <c r="F3" s="73"/>
      <c r="G3" s="13"/>
    </row>
    <row r="4" spans="2:16" x14ac:dyDescent="0.25">
      <c r="C4" s="18"/>
      <c r="D4" s="18"/>
      <c r="E4" s="18"/>
      <c r="F4" s="18"/>
      <c r="G4" s="18"/>
      <c r="H4" s="18"/>
      <c r="I4" s="18"/>
      <c r="J4" s="18"/>
      <c r="K4" s="18"/>
      <c r="L4" s="18"/>
    </row>
    <row r="5" spans="2:16" ht="5.25" customHeight="1" x14ac:dyDescent="0.25">
      <c r="B5" s="18"/>
      <c r="C5" s="18"/>
      <c r="D5" s="18"/>
      <c r="E5" s="18"/>
      <c r="F5" s="18"/>
      <c r="G5" s="18"/>
      <c r="H5" s="18"/>
      <c r="I5" s="18"/>
      <c r="J5" s="18"/>
      <c r="K5" s="18"/>
      <c r="L5" s="18"/>
      <c r="M5" s="18"/>
    </row>
    <row r="6" spans="2:16" x14ac:dyDescent="0.25">
      <c r="B6" s="18"/>
      <c r="C6" s="18"/>
      <c r="D6" s="72" t="s">
        <v>33</v>
      </c>
      <c r="E6" s="63">
        <v>43677</v>
      </c>
      <c r="F6" s="18"/>
      <c r="G6" s="18"/>
      <c r="H6" s="18"/>
      <c r="I6" s="35"/>
      <c r="J6" s="18"/>
      <c r="K6" s="18"/>
      <c r="L6" s="18"/>
      <c r="M6" s="18"/>
    </row>
    <row r="7" spans="2:16" x14ac:dyDescent="0.25">
      <c r="B7" s="18"/>
      <c r="C7" s="18"/>
      <c r="D7" s="64" t="s">
        <v>34</v>
      </c>
      <c r="E7" s="65">
        <f>E6+5</f>
        <v>43682</v>
      </c>
      <c r="F7" s="18"/>
      <c r="G7" s="18"/>
      <c r="H7" s="18"/>
      <c r="I7" s="35"/>
      <c r="J7" s="18"/>
      <c r="K7" s="18"/>
      <c r="L7" s="18"/>
      <c r="M7" s="18"/>
    </row>
    <row r="8" spans="2:16" x14ac:dyDescent="0.25">
      <c r="B8" s="18"/>
      <c r="C8" s="18"/>
      <c r="D8" s="64" t="s">
        <v>0</v>
      </c>
      <c r="E8" s="69" t="s">
        <v>3</v>
      </c>
      <c r="F8" s="18"/>
      <c r="G8" s="18"/>
      <c r="H8" s="18"/>
      <c r="I8" s="18"/>
      <c r="J8" s="18"/>
      <c r="K8" s="18"/>
      <c r="L8" s="18"/>
      <c r="M8" s="18"/>
    </row>
    <row r="9" spans="2:16" x14ac:dyDescent="0.25">
      <c r="B9" s="18"/>
      <c r="C9" s="18"/>
      <c r="D9" s="64" t="s">
        <v>1</v>
      </c>
      <c r="E9" s="69" t="s">
        <v>4</v>
      </c>
      <c r="F9" s="18"/>
      <c r="G9" s="18"/>
      <c r="H9" s="18"/>
      <c r="I9" s="18"/>
      <c r="J9" s="18"/>
      <c r="K9" s="18"/>
      <c r="L9" s="18"/>
      <c r="M9" s="18"/>
    </row>
    <row r="10" spans="2:16" x14ac:dyDescent="0.25">
      <c r="B10" s="18"/>
      <c r="C10" s="18"/>
      <c r="D10" s="67" t="s">
        <v>63</v>
      </c>
      <c r="E10" s="68">
        <v>0</v>
      </c>
      <c r="F10" s="18"/>
      <c r="G10" s="18"/>
      <c r="H10" s="18"/>
      <c r="I10" s="18"/>
      <c r="J10" s="18"/>
      <c r="K10" s="18"/>
      <c r="L10" s="18"/>
      <c r="M10" s="18"/>
    </row>
    <row r="11" spans="2:16" x14ac:dyDescent="0.25">
      <c r="B11" s="18"/>
      <c r="C11" s="18"/>
      <c r="D11" s="18"/>
      <c r="E11" s="18"/>
      <c r="F11" s="18"/>
      <c r="G11" s="18"/>
      <c r="H11" s="18"/>
      <c r="I11" s="18"/>
      <c r="J11" s="18"/>
      <c r="K11" s="18"/>
      <c r="L11" s="18"/>
      <c r="M11" s="18"/>
    </row>
    <row r="12" spans="2:16" x14ac:dyDescent="0.25">
      <c r="B12" s="18"/>
      <c r="C12" s="18"/>
      <c r="D12" s="57" t="s">
        <v>52</v>
      </c>
      <c r="E12" s="57" t="s">
        <v>19</v>
      </c>
      <c r="F12" s="58"/>
      <c r="G12" s="59"/>
      <c r="H12" s="59"/>
      <c r="I12" s="59"/>
      <c r="J12" s="60"/>
      <c r="K12"/>
      <c r="L12"/>
      <c r="M12"/>
      <c r="N12"/>
      <c r="O12"/>
      <c r="P12"/>
    </row>
    <row r="13" spans="2:16" x14ac:dyDescent="0.25">
      <c r="B13" s="18"/>
      <c r="C13" s="18"/>
      <c r="D13" s="57" t="s">
        <v>18</v>
      </c>
      <c r="E13" s="58" t="s">
        <v>46</v>
      </c>
      <c r="F13" s="59" t="s">
        <v>47</v>
      </c>
      <c r="G13" s="59" t="s">
        <v>48</v>
      </c>
      <c r="H13" s="59" t="s">
        <v>49</v>
      </c>
      <c r="I13" s="59" t="s">
        <v>50</v>
      </c>
      <c r="J13" s="60" t="s">
        <v>51</v>
      </c>
      <c r="K13"/>
      <c r="L13"/>
      <c r="M13"/>
      <c r="N13"/>
      <c r="O13"/>
      <c r="P13"/>
    </row>
    <row r="14" spans="2:16" x14ac:dyDescent="0.25">
      <c r="B14" s="18"/>
      <c r="C14" s="18"/>
      <c r="D14" s="53" t="s">
        <v>17</v>
      </c>
      <c r="E14" s="24">
        <v>12132.12</v>
      </c>
      <c r="F14" s="25">
        <v>12132.12</v>
      </c>
      <c r="G14" s="25">
        <v>12132.12</v>
      </c>
      <c r="H14" s="25">
        <v>12132.12</v>
      </c>
      <c r="I14" s="25">
        <v>12132.12</v>
      </c>
      <c r="J14" s="26">
        <v>12132.12</v>
      </c>
      <c r="K14"/>
      <c r="L14"/>
      <c r="M14"/>
      <c r="N14"/>
      <c r="O14"/>
      <c r="P14"/>
    </row>
    <row r="15" spans="2:16" x14ac:dyDescent="0.25">
      <c r="B15" s="18"/>
      <c r="C15" s="18"/>
      <c r="D15" s="54" t="s">
        <v>14</v>
      </c>
      <c r="E15" s="28">
        <v>12132.12</v>
      </c>
      <c r="F15" s="29">
        <v>12132.12</v>
      </c>
      <c r="G15" s="29">
        <v>12132.12</v>
      </c>
      <c r="H15" s="29">
        <v>12132.12</v>
      </c>
      <c r="I15" s="29">
        <v>12132.12</v>
      </c>
      <c r="J15" s="30">
        <v>12132.12</v>
      </c>
      <c r="K15"/>
      <c r="L15"/>
      <c r="M15"/>
      <c r="N15"/>
      <c r="O15"/>
      <c r="P15"/>
    </row>
    <row r="16" spans="2:16" x14ac:dyDescent="0.25">
      <c r="B16" s="18"/>
      <c r="C16" s="18"/>
      <c r="D16" s="55" t="s">
        <v>27</v>
      </c>
      <c r="E16" s="28">
        <v>12132.12</v>
      </c>
      <c r="F16" s="29">
        <v>12132.12</v>
      </c>
      <c r="G16" s="29">
        <v>12132.12</v>
      </c>
      <c r="H16" s="29">
        <v>12132.12</v>
      </c>
      <c r="I16" s="29">
        <v>12132.12</v>
      </c>
      <c r="J16" s="30">
        <v>12132.12</v>
      </c>
      <c r="K16"/>
      <c r="L16"/>
      <c r="M16"/>
      <c r="N16"/>
      <c r="O16"/>
      <c r="P16"/>
    </row>
    <row r="17" spans="2:16" x14ac:dyDescent="0.25">
      <c r="B17" s="18"/>
      <c r="C17" s="18"/>
      <c r="D17" s="53" t="s">
        <v>15</v>
      </c>
      <c r="E17" s="28">
        <v>-115187.28</v>
      </c>
      <c r="F17" s="29">
        <v>-239047.28</v>
      </c>
      <c r="G17" s="29">
        <v>-239047.28</v>
      </c>
      <c r="H17" s="29">
        <v>-239047.28</v>
      </c>
      <c r="I17" s="29">
        <v>-239047.28</v>
      </c>
      <c r="J17" s="30">
        <v>-239047.28</v>
      </c>
      <c r="K17"/>
      <c r="L17"/>
      <c r="M17"/>
      <c r="N17"/>
      <c r="O17"/>
      <c r="P17"/>
    </row>
    <row r="18" spans="2:16" x14ac:dyDescent="0.25">
      <c r="B18" s="18"/>
      <c r="C18" s="18"/>
      <c r="D18" s="54" t="s">
        <v>39</v>
      </c>
      <c r="E18" s="28">
        <v>-135874.65999999997</v>
      </c>
      <c r="F18" s="29">
        <v>-135874.65999999997</v>
      </c>
      <c r="G18" s="29">
        <v>-135874.65999999997</v>
      </c>
      <c r="H18" s="29">
        <v>-135874.65999999997</v>
      </c>
      <c r="I18" s="29">
        <v>-135874.65999999997</v>
      </c>
      <c r="J18" s="30">
        <v>-135874.65999999997</v>
      </c>
      <c r="K18"/>
      <c r="L18"/>
      <c r="M18"/>
      <c r="N18"/>
      <c r="O18"/>
      <c r="P18"/>
    </row>
    <row r="19" spans="2:16" x14ac:dyDescent="0.25">
      <c r="B19" s="18"/>
      <c r="C19" s="18"/>
      <c r="D19" s="55" t="s">
        <v>22</v>
      </c>
      <c r="E19" s="28">
        <v>-148414.85999999999</v>
      </c>
      <c r="F19" s="29">
        <v>-148414.85999999999</v>
      </c>
      <c r="G19" s="29">
        <v>-148414.85999999999</v>
      </c>
      <c r="H19" s="29">
        <v>-148414.85999999999</v>
      </c>
      <c r="I19" s="29">
        <v>-148414.85999999999</v>
      </c>
      <c r="J19" s="30">
        <v>-148414.85999999999</v>
      </c>
      <c r="K19"/>
      <c r="L19"/>
      <c r="M19"/>
      <c r="N19"/>
      <c r="O19"/>
      <c r="P19"/>
    </row>
    <row r="20" spans="2:16" x14ac:dyDescent="0.25">
      <c r="B20" s="18"/>
      <c r="C20" s="18"/>
      <c r="D20" s="55" t="s">
        <v>23</v>
      </c>
      <c r="E20" s="28">
        <v>7230</v>
      </c>
      <c r="F20" s="29">
        <v>7230</v>
      </c>
      <c r="G20" s="29">
        <v>7230</v>
      </c>
      <c r="H20" s="29">
        <v>7230</v>
      </c>
      <c r="I20" s="29">
        <v>7230</v>
      </c>
      <c r="J20" s="30">
        <v>7230</v>
      </c>
      <c r="K20"/>
      <c r="L20"/>
      <c r="M20"/>
      <c r="N20"/>
      <c r="O20"/>
      <c r="P20"/>
    </row>
    <row r="21" spans="2:16" x14ac:dyDescent="0.25">
      <c r="B21" s="18"/>
      <c r="C21" s="18"/>
      <c r="D21" s="55" t="s">
        <v>24</v>
      </c>
      <c r="E21" s="28">
        <v>5310.2</v>
      </c>
      <c r="F21" s="29">
        <v>5310.2</v>
      </c>
      <c r="G21" s="29">
        <v>5310.2</v>
      </c>
      <c r="H21" s="29">
        <v>5310.2</v>
      </c>
      <c r="I21" s="29">
        <v>5310.2</v>
      </c>
      <c r="J21" s="30">
        <v>5310.2</v>
      </c>
      <c r="K21"/>
      <c r="L21"/>
      <c r="M21"/>
      <c r="N21"/>
      <c r="O21"/>
      <c r="P21"/>
    </row>
    <row r="22" spans="2:16" x14ac:dyDescent="0.25">
      <c r="B22" s="18"/>
      <c r="C22" s="18"/>
      <c r="D22" s="54" t="s">
        <v>13</v>
      </c>
      <c r="E22" s="28">
        <v>1200</v>
      </c>
      <c r="F22" s="29">
        <v>1200</v>
      </c>
      <c r="G22" s="29">
        <v>1200</v>
      </c>
      <c r="H22" s="29">
        <v>1200</v>
      </c>
      <c r="I22" s="29">
        <v>1200</v>
      </c>
      <c r="J22" s="30">
        <v>1200</v>
      </c>
      <c r="K22"/>
      <c r="L22"/>
      <c r="M22"/>
      <c r="N22"/>
      <c r="O22"/>
      <c r="P22"/>
    </row>
    <row r="23" spans="2:16" x14ac:dyDescent="0.25">
      <c r="B23" s="18"/>
      <c r="C23" s="18"/>
      <c r="D23" s="55" t="s">
        <v>25</v>
      </c>
      <c r="E23" s="28">
        <v>1200</v>
      </c>
      <c r="F23" s="29">
        <v>1200</v>
      </c>
      <c r="G23" s="29">
        <v>1200</v>
      </c>
      <c r="H23" s="29">
        <v>1200</v>
      </c>
      <c r="I23" s="29">
        <v>1200</v>
      </c>
      <c r="J23" s="30">
        <v>1200</v>
      </c>
      <c r="K23"/>
      <c r="L23"/>
      <c r="M23"/>
      <c r="N23"/>
      <c r="O23"/>
      <c r="P23"/>
    </row>
    <row r="24" spans="2:16" x14ac:dyDescent="0.25">
      <c r="B24" s="18"/>
      <c r="C24" s="18"/>
      <c r="D24" s="54" t="s">
        <v>14</v>
      </c>
      <c r="E24" s="28">
        <v>19487.379999999976</v>
      </c>
      <c r="F24" s="29">
        <v>-104372.62000000002</v>
      </c>
      <c r="G24" s="29">
        <v>-104372.62000000002</v>
      </c>
      <c r="H24" s="29">
        <v>-104372.62000000002</v>
      </c>
      <c r="I24" s="29">
        <v>-104372.62000000002</v>
      </c>
      <c r="J24" s="30">
        <v>-104372.62000000002</v>
      </c>
      <c r="K24"/>
      <c r="L24"/>
      <c r="M24"/>
      <c r="N24"/>
      <c r="O24"/>
      <c r="P24"/>
    </row>
    <row r="25" spans="2:16" x14ac:dyDescent="0.25">
      <c r="B25" s="18"/>
      <c r="C25" s="18"/>
      <c r="D25" s="55" t="s">
        <v>28</v>
      </c>
      <c r="E25" s="28">
        <v>-15390.850000000028</v>
      </c>
      <c r="F25" s="29">
        <v>-15390.850000000028</v>
      </c>
      <c r="G25" s="29">
        <v>-15390.850000000028</v>
      </c>
      <c r="H25" s="29">
        <v>-15390.850000000028</v>
      </c>
      <c r="I25" s="29">
        <v>-15390.850000000028</v>
      </c>
      <c r="J25" s="30">
        <v>-15390.850000000028</v>
      </c>
      <c r="K25"/>
      <c r="L25"/>
      <c r="M25"/>
      <c r="N25"/>
      <c r="O25"/>
      <c r="P25"/>
    </row>
    <row r="26" spans="2:16" x14ac:dyDescent="0.25">
      <c r="B26" s="18"/>
      <c r="C26" s="18"/>
      <c r="D26" s="55" t="s">
        <v>29</v>
      </c>
      <c r="E26" s="28">
        <v>300</v>
      </c>
      <c r="F26" s="29">
        <v>-123560</v>
      </c>
      <c r="G26" s="29">
        <v>-123560</v>
      </c>
      <c r="H26" s="29">
        <v>-123560</v>
      </c>
      <c r="I26" s="29">
        <v>-123560</v>
      </c>
      <c r="J26" s="30">
        <v>-123560</v>
      </c>
      <c r="K26"/>
      <c r="L26"/>
      <c r="M26"/>
      <c r="N26"/>
      <c r="O26"/>
      <c r="P26"/>
    </row>
    <row r="27" spans="2:16" x14ac:dyDescent="0.25">
      <c r="B27" s="18"/>
      <c r="C27" s="18"/>
      <c r="D27" s="55" t="s">
        <v>30</v>
      </c>
      <c r="E27" s="28">
        <v>34578.230000000003</v>
      </c>
      <c r="F27" s="29">
        <v>34578.230000000003</v>
      </c>
      <c r="G27" s="29">
        <v>34578.230000000003</v>
      </c>
      <c r="H27" s="29">
        <v>34578.230000000003</v>
      </c>
      <c r="I27" s="29">
        <v>34578.230000000003</v>
      </c>
      <c r="J27" s="30">
        <v>34578.230000000003</v>
      </c>
      <c r="K27"/>
      <c r="L27"/>
      <c r="M27"/>
      <c r="N27"/>
      <c r="O27"/>
      <c r="P27"/>
    </row>
    <row r="28" spans="2:16" x14ac:dyDescent="0.25">
      <c r="B28" s="18"/>
      <c r="C28" s="18"/>
      <c r="D28" s="53" t="s">
        <v>16</v>
      </c>
      <c r="E28" s="28">
        <v>-40239.54</v>
      </c>
      <c r="F28" s="29">
        <v>-40239.54</v>
      </c>
      <c r="G28" s="29">
        <v>-40239.54</v>
      </c>
      <c r="H28" s="29">
        <v>-40239.54</v>
      </c>
      <c r="I28" s="29">
        <v>-40239.54</v>
      </c>
      <c r="J28" s="30">
        <v>-40239.54</v>
      </c>
      <c r="K28"/>
      <c r="L28"/>
      <c r="M28"/>
      <c r="N28"/>
      <c r="O28"/>
      <c r="P28"/>
    </row>
    <row r="29" spans="2:16" x14ac:dyDescent="0.25">
      <c r="B29" s="18"/>
      <c r="C29" s="18"/>
      <c r="D29" s="54" t="s">
        <v>14</v>
      </c>
      <c r="E29" s="28">
        <v>-40239.54</v>
      </c>
      <c r="F29" s="29">
        <v>-40239.54</v>
      </c>
      <c r="G29" s="29">
        <v>-40239.54</v>
      </c>
      <c r="H29" s="29">
        <v>-40239.54</v>
      </c>
      <c r="I29" s="29">
        <v>-40239.54</v>
      </c>
      <c r="J29" s="30">
        <v>-40239.54</v>
      </c>
      <c r="K29"/>
      <c r="L29"/>
      <c r="M29"/>
      <c r="N29"/>
      <c r="O29"/>
      <c r="P29"/>
    </row>
    <row r="30" spans="2:16" x14ac:dyDescent="0.25">
      <c r="B30" s="18"/>
      <c r="C30" s="18"/>
      <c r="D30" s="56" t="s">
        <v>26</v>
      </c>
      <c r="E30" s="31">
        <v>-40239.54</v>
      </c>
      <c r="F30" s="32">
        <v>-40239.54</v>
      </c>
      <c r="G30" s="32">
        <v>-40239.54</v>
      </c>
      <c r="H30" s="32">
        <v>-40239.54</v>
      </c>
      <c r="I30" s="32">
        <v>-40239.54</v>
      </c>
      <c r="J30" s="33">
        <v>-40239.54</v>
      </c>
      <c r="K30"/>
      <c r="L30"/>
      <c r="M30"/>
      <c r="N30"/>
      <c r="O30"/>
      <c r="P30"/>
    </row>
    <row r="31" spans="2:16" ht="4.5" customHeight="1" x14ac:dyDescent="0.25">
      <c r="B31" s="18"/>
      <c r="C31" s="18"/>
      <c r="D31"/>
      <c r="E31"/>
      <c r="F31"/>
      <c r="G31"/>
      <c r="H31"/>
      <c r="I31"/>
      <c r="J31"/>
      <c r="K31"/>
      <c r="L31"/>
      <c r="M31"/>
      <c r="N31"/>
      <c r="O31"/>
      <c r="P31"/>
    </row>
    <row r="32" spans="2:16" x14ac:dyDescent="0.25">
      <c r="B32" s="18"/>
      <c r="C32" s="18"/>
      <c r="D32" s="18"/>
      <c r="E32" s="18"/>
      <c r="F32" s="18"/>
      <c r="G32" s="18"/>
      <c r="H32" s="18"/>
      <c r="I32" s="18"/>
      <c r="J32" s="18"/>
      <c r="K32" s="18"/>
      <c r="L32" s="18"/>
      <c r="M32" s="18"/>
      <c r="N32" s="18"/>
    </row>
    <row r="33" spans="2:14" x14ac:dyDescent="0.25">
      <c r="B33" s="18"/>
      <c r="C33" s="18"/>
      <c r="D33" s="18"/>
      <c r="E33" s="18"/>
      <c r="F33" s="18"/>
      <c r="G33" s="18"/>
      <c r="H33" s="18"/>
      <c r="I33" s="18"/>
      <c r="J33" s="18"/>
      <c r="K33" s="18"/>
      <c r="L33" s="18"/>
      <c r="M33" s="18"/>
      <c r="N33" s="18"/>
    </row>
    <row r="34" spans="2:14" x14ac:dyDescent="0.25">
      <c r="B34" s="18"/>
      <c r="C34" s="18"/>
      <c r="D34" s="18"/>
      <c r="E34" s="18"/>
      <c r="F34" s="18"/>
      <c r="G34" s="18"/>
      <c r="H34" s="18"/>
      <c r="I34" s="18"/>
      <c r="J34" s="18"/>
      <c r="K34" s="18"/>
      <c r="L34" s="18"/>
      <c r="M34" s="18"/>
      <c r="N34" s="18"/>
    </row>
    <row r="35" spans="2:14" x14ac:dyDescent="0.25">
      <c r="B35" s="18"/>
      <c r="C35" s="18"/>
      <c r="D35" s="18"/>
      <c r="E35" s="18"/>
      <c r="F35" s="18"/>
      <c r="G35" s="18"/>
      <c r="H35" s="18"/>
      <c r="I35" s="18"/>
      <c r="J35" s="18"/>
      <c r="K35" s="18"/>
      <c r="L35" s="18"/>
      <c r="M35" s="18"/>
      <c r="N35" s="18"/>
    </row>
    <row r="36" spans="2:14" x14ac:dyDescent="0.25">
      <c r="B36" s="18"/>
      <c r="C36" s="18"/>
      <c r="D36" s="18"/>
      <c r="E36" s="18"/>
      <c r="F36" s="18"/>
      <c r="G36" s="18"/>
      <c r="H36" s="18"/>
      <c r="I36" s="18"/>
      <c r="J36" s="18"/>
      <c r="K36" s="18"/>
      <c r="L36" s="18"/>
      <c r="M36" s="18"/>
      <c r="N36" s="18"/>
    </row>
    <row r="37" spans="2:14" x14ac:dyDescent="0.25">
      <c r="B37" s="18"/>
      <c r="C37" s="18"/>
      <c r="D37" s="18"/>
      <c r="E37" s="18"/>
      <c r="F37" s="18"/>
      <c r="G37" s="18"/>
      <c r="H37" s="18"/>
      <c r="I37" s="18"/>
      <c r="J37" s="18"/>
      <c r="K37" s="18"/>
      <c r="L37" s="18"/>
      <c r="M37" s="18"/>
      <c r="N37" s="18"/>
    </row>
    <row r="38" spans="2:14" x14ac:dyDescent="0.25">
      <c r="B38" s="18"/>
      <c r="C38" s="18"/>
      <c r="D38" s="18"/>
      <c r="E38" s="18"/>
      <c r="F38" s="18"/>
      <c r="G38" s="18"/>
      <c r="H38" s="18"/>
      <c r="I38" s="18"/>
      <c r="J38" s="18"/>
      <c r="K38" s="18"/>
      <c r="L38" s="18"/>
      <c r="M38" s="18"/>
      <c r="N38" s="18"/>
    </row>
    <row r="39" spans="2:14" x14ac:dyDescent="0.25">
      <c r="B39" s="18"/>
      <c r="C39" s="18"/>
      <c r="D39" s="18"/>
      <c r="E39" s="18"/>
      <c r="F39" s="18"/>
      <c r="G39" s="18"/>
      <c r="H39" s="18"/>
      <c r="I39" s="18"/>
      <c r="J39" s="18"/>
      <c r="K39" s="18"/>
      <c r="L39" s="18"/>
      <c r="M39" s="18"/>
      <c r="N39" s="18"/>
    </row>
    <row r="40" spans="2:14" x14ac:dyDescent="0.25">
      <c r="B40" s="18"/>
      <c r="C40" s="18"/>
      <c r="D40" s="18"/>
      <c r="E40" s="18"/>
      <c r="F40" s="18"/>
      <c r="G40" s="18"/>
      <c r="H40" s="18"/>
      <c r="I40" s="18"/>
      <c r="J40" s="18"/>
      <c r="K40" s="18"/>
      <c r="L40" s="18"/>
      <c r="M40" s="18"/>
      <c r="N40" s="18"/>
    </row>
    <row r="41" spans="2:14" x14ac:dyDescent="0.25">
      <c r="B41" s="18"/>
      <c r="C41" s="18"/>
      <c r="D41" s="18"/>
      <c r="E41" s="18"/>
      <c r="F41" s="18"/>
      <c r="G41" s="18"/>
      <c r="H41" s="18"/>
      <c r="I41" s="18"/>
      <c r="J41" s="18"/>
      <c r="K41" s="18"/>
      <c r="L41" s="18"/>
      <c r="M41" s="18"/>
      <c r="N41" s="18"/>
    </row>
    <row r="42" spans="2:14" x14ac:dyDescent="0.25">
      <c r="B42" s="18"/>
      <c r="C42" s="18"/>
      <c r="D42" s="18"/>
      <c r="E42" s="18"/>
      <c r="F42" s="18"/>
      <c r="G42" s="18"/>
      <c r="H42" s="18"/>
      <c r="I42" s="18"/>
      <c r="J42" s="18"/>
      <c r="K42" s="18"/>
      <c r="L42" s="18"/>
      <c r="M42" s="18"/>
      <c r="N42" s="18"/>
    </row>
    <row r="43" spans="2:14" x14ac:dyDescent="0.25">
      <c r="B43" s="18"/>
      <c r="C43" s="18"/>
      <c r="D43" s="18"/>
      <c r="E43" s="18"/>
      <c r="F43" s="18"/>
      <c r="G43" s="18"/>
      <c r="H43" s="18"/>
      <c r="I43" s="18"/>
      <c r="J43" s="18"/>
      <c r="K43" s="18"/>
      <c r="L43" s="18"/>
      <c r="M43" s="18"/>
      <c r="N43" s="18"/>
    </row>
    <row r="44" spans="2:14" x14ac:dyDescent="0.25">
      <c r="B44" s="18"/>
      <c r="C44" s="18"/>
      <c r="D44" s="18"/>
      <c r="E44" s="18"/>
      <c r="F44" s="18"/>
      <c r="G44" s="18"/>
      <c r="H44" s="18"/>
      <c r="I44" s="18"/>
      <c r="J44" s="18"/>
      <c r="K44" s="18"/>
      <c r="L44" s="18"/>
      <c r="M44" s="18"/>
      <c r="N44" s="18"/>
    </row>
    <row r="45" spans="2:14" x14ac:dyDescent="0.25">
      <c r="B45" s="18"/>
      <c r="C45" s="18"/>
      <c r="D45" s="18"/>
      <c r="E45" s="18"/>
      <c r="F45" s="18"/>
      <c r="G45" s="18"/>
      <c r="H45" s="18"/>
      <c r="I45" s="18"/>
      <c r="J45" s="18"/>
      <c r="K45" s="18"/>
      <c r="L45" s="18"/>
      <c r="M45" s="18"/>
      <c r="N45" s="18"/>
    </row>
    <row r="46" spans="2:14" x14ac:dyDescent="0.25">
      <c r="B46" s="18"/>
      <c r="C46" s="18"/>
      <c r="D46" s="18"/>
      <c r="E46" s="18"/>
      <c r="F46" s="18"/>
      <c r="G46" s="18"/>
      <c r="H46" s="18"/>
      <c r="I46" s="18"/>
      <c r="J46" s="18"/>
      <c r="K46" s="18"/>
      <c r="L46" s="18"/>
      <c r="M46" s="18"/>
      <c r="N46" s="18"/>
    </row>
    <row r="47" spans="2:14" x14ac:dyDescent="0.25">
      <c r="B47" s="18"/>
      <c r="C47" s="18"/>
      <c r="D47" s="18"/>
      <c r="E47" s="18"/>
      <c r="F47" s="18"/>
      <c r="G47" s="18"/>
      <c r="H47" s="18"/>
      <c r="I47" s="18"/>
      <c r="J47" s="18"/>
      <c r="K47" s="18"/>
      <c r="L47" s="18"/>
      <c r="M47" s="18"/>
      <c r="N47" s="18"/>
    </row>
    <row r="50" spans="9:9" x14ac:dyDescent="0.25">
      <c r="I50" s="18"/>
    </row>
  </sheetData>
  <mergeCells count="1">
    <mergeCell ref="E1:F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Company Balances</vt:lpstr>
      <vt:lpstr>Account Balances</vt:lpstr>
      <vt:lpstr>Average Balances</vt:lpstr>
      <vt:lpstr>Policies</vt:lpstr>
      <vt:lpstr>Weekly Balances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Yan</dc:creator>
  <cp:lastModifiedBy>Jackson Yan</cp:lastModifiedBy>
  <dcterms:created xsi:type="dcterms:W3CDTF">2020-11-04T19:16:50Z</dcterms:created>
  <dcterms:modified xsi:type="dcterms:W3CDTF">2021-04-13T20:48:48Z</dcterms:modified>
</cp:coreProperties>
</file>